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Hrameshkin" reservationPassword="8D39"/>
  <workbookPr defaultThemeVersion="124226"/>
  <bookViews>
    <workbookView xWindow="120" yWindow="105" windowWidth="15120" windowHeight="8010"/>
  </bookViews>
  <sheets>
    <sheet name="Маршрутный лист" sheetId="1" r:id="rId1"/>
    <sheet name="Расходы на питание" sheetId="2" r:id="rId2"/>
  </sheets>
  <calcPr calcId="114210"/>
</workbook>
</file>

<file path=xl/calcChain.xml><?xml version="1.0" encoding="utf-8"?>
<calcChain xmlns="http://schemas.openxmlformats.org/spreadsheetml/2006/main">
  <c r="W11" i="2"/>
  <c r="U11"/>
  <c r="S11"/>
  <c r="Q11"/>
  <c r="W12"/>
  <c r="V11"/>
  <c r="O11"/>
  <c r="M11"/>
  <c r="K11"/>
  <c r="I11"/>
  <c r="G11"/>
  <c r="V12"/>
  <c r="X11"/>
  <c r="T11"/>
  <c r="R11"/>
  <c r="P11"/>
  <c r="N11"/>
  <c r="L11"/>
  <c r="J11"/>
  <c r="H11"/>
  <c r="F11"/>
  <c r="D11"/>
  <c r="O40" i="1"/>
  <c r="J40"/>
  <c r="P40"/>
  <c r="L40"/>
  <c r="K40"/>
  <c r="G40"/>
  <c r="X12" i="2"/>
</calcChain>
</file>

<file path=xl/comments1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8"/>
            <color indexed="81"/>
            <rFont val="Tahoma"/>
            <charset val="1"/>
          </rPr>
          <t>Автор:
Завтрак в самолете.</t>
        </r>
      </text>
    </commen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I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K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M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Q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Завтрак включен в стоимость номера.</t>
        </r>
      </text>
    </comment>
    <comment ref="E4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Обед в самолете.</t>
        </r>
      </text>
    </comment>
    <comment ref="G4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Обед в отеле.
Суп, горячее, сок х2</t>
        </r>
      </text>
    </comment>
    <comment ref="I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Отель по-соседству.
Сок+ салат и сок+салат+горячее</t>
        </r>
      </text>
    </comment>
    <comment ref="K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charset val="1"/>
          </rPr>
          <t xml:space="preserve">
Обед в Oak Ray Restaurant.
Буфет+сок х2</t>
        </r>
      </text>
    </comment>
    <comment ref="M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Сок, салат и горячее + чай х2</t>
        </r>
      </text>
    </comment>
    <comment ref="O4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Обед в отеле.
Суп+горячее+коктейль х2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Перекус в аэропорту Домодедово.</t>
        </r>
      </text>
    </comment>
    <comment ref="E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Новогодний ужин в отеле с шампанским+сок х2</t>
        </r>
      </text>
    </comment>
    <comment ref="G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Отель. Ресторан Janu's Paradise Rest.
Сок х2, горячее х2, салат х2, десерт - Х2</t>
        </r>
      </text>
    </comment>
    <comment ref="I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Ужин в отеле. Рыбный.
Кальмары, лобстер, десерт, коктейли, соки, чай х2
</t>
        </r>
      </text>
    </comment>
    <comment ref="K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Ужин в отеле. 
Club Sandwich+сок х2
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Ужин в отеле Royal Beach Resort.
Салат+десер+чай х2</t>
        </r>
      </text>
    </comment>
    <comment ref="S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Отель. Завтрак в ресторане Le Metro.
Buffet x2</t>
        </r>
      </text>
    </comment>
    <comment ref="U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Отель. Завтрак в ресторане Le Metro.
Buffet x2</t>
        </r>
      </text>
    </comment>
    <comment ref="W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Airport. The Coffee Bean &amp; Tea Leaf.
Кофе+десерт х2</t>
        </r>
      </text>
    </comment>
    <comment ref="Q8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Обед в самолете.
</t>
        </r>
      </text>
    </comment>
    <comment ref="S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Ресторан Texas Roadhouse, Dubai Mall.
Коктейль+горячее х2</t>
        </r>
      </text>
    </comment>
    <comment ref="U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Отель. Обед в ресторане Le Metro.
Club sandwich x2</t>
        </r>
      </text>
    </comment>
    <comment ref="W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Airport. Gate 212. Snacks and Café Bar.
Кофе+Маффин х2
</t>
        </r>
      </text>
    </comment>
    <comment ref="Q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Dubai Mall. Ресторан NordSee.
Салат, горячее, напиток х2</t>
        </r>
      </text>
    </comment>
    <comment ref="S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Ресторан Sehraya &amp; Mirchi.
Салат+горячее х2</t>
        </r>
      </text>
    </comment>
    <comment ref="U9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Ужин включе в программу "Сафари по пустыне".</t>
        </r>
      </text>
    </comment>
    <comment ref="Q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Кафе Curry Toast
Мороженное х2
P.S. Списано 5,64$</t>
        </r>
      </text>
    </comment>
  </commentList>
</comments>
</file>

<file path=xl/sharedStrings.xml><?xml version="1.0" encoding="utf-8"?>
<sst xmlns="http://schemas.openxmlformats.org/spreadsheetml/2006/main" count="423" uniqueCount="128">
  <si>
    <t>DATE</t>
  </si>
  <si>
    <t xml:space="preserve">TIME </t>
  </si>
  <si>
    <t xml:space="preserve">PLACE </t>
  </si>
  <si>
    <t>ACTION</t>
  </si>
  <si>
    <t>P.S.</t>
  </si>
  <si>
    <t>PRICE</t>
  </si>
  <si>
    <t>Person</t>
  </si>
  <si>
    <t>Total</t>
  </si>
  <si>
    <t>Moscow</t>
  </si>
  <si>
    <t>21:30 - 22:15</t>
  </si>
  <si>
    <t>Moscow - Dubai</t>
  </si>
  <si>
    <t>01:05 - 06:20</t>
  </si>
  <si>
    <t>Dubai - Colombo</t>
  </si>
  <si>
    <t>07:45 - 13:30</t>
  </si>
  <si>
    <t>Аэроэкспресс</t>
  </si>
  <si>
    <t>Colombo - Dubai</t>
  </si>
  <si>
    <t>09:50 - 12:55</t>
  </si>
  <si>
    <t>Dubai - Moscow</t>
  </si>
  <si>
    <t>09:35 - 15:00</t>
  </si>
  <si>
    <t>16:00 - 16:45</t>
  </si>
  <si>
    <t>а/к Emirates</t>
  </si>
  <si>
    <t>Аэропорт Дубай</t>
  </si>
  <si>
    <t>Транспорт</t>
  </si>
  <si>
    <t>Dubai</t>
  </si>
  <si>
    <r>
      <rPr>
        <b/>
        <sz val="11"/>
        <color indexed="8"/>
        <rFont val="Times New Roman"/>
        <family val="1"/>
        <charset val="204"/>
      </rPr>
      <t>Аэроэскпресс:</t>
    </r>
    <r>
      <rPr>
        <sz val="11"/>
        <color indexed="8"/>
        <rFont val="Times New Roman"/>
        <family val="1"/>
        <charset val="204"/>
      </rPr>
      <t xml:space="preserve"> Павелецкий вокзал - Аэропорт Домодедово.</t>
    </r>
  </si>
  <si>
    <r>
      <rPr>
        <b/>
        <sz val="11"/>
        <color indexed="8"/>
        <rFont val="Times New Roman"/>
        <family val="1"/>
        <charset val="204"/>
      </rPr>
      <t>Перелет по маршруту:</t>
    </r>
    <r>
      <rPr>
        <sz val="11"/>
        <color indexed="8"/>
        <rFont val="Times New Roman"/>
        <family val="1"/>
        <charset val="204"/>
      </rPr>
      <t xml:space="preserve"> Аэропорт Бандаранайке (CMB) - Дубайский международный аэропорт (DXB, Terminal 3)                                                      а/к Emirates, Flight EK651</t>
    </r>
  </si>
  <si>
    <r>
      <rPr>
        <b/>
        <sz val="11"/>
        <color indexed="8"/>
        <rFont val="Times New Roman"/>
        <family val="1"/>
        <charset val="204"/>
      </rPr>
      <t>Перелет по маршруту:</t>
    </r>
    <r>
      <rPr>
        <sz val="11"/>
        <color indexed="8"/>
        <rFont val="Times New Roman"/>
        <family val="1"/>
        <charset val="204"/>
      </rPr>
      <t xml:space="preserve"> Дубайский международный аэропорт (DXB, Terminal 3) - Аэропорт Домодедово (DME)                                                         а/к Emirates, Flight EK133</t>
    </r>
  </si>
  <si>
    <r>
      <rPr>
        <b/>
        <sz val="11"/>
        <color indexed="8"/>
        <rFont val="Times New Roman"/>
        <family val="1"/>
        <charset val="204"/>
      </rPr>
      <t>Аэроэскпресс:</t>
    </r>
    <r>
      <rPr>
        <sz val="11"/>
        <color indexed="8"/>
        <rFont val="Times New Roman"/>
        <family val="1"/>
        <charset val="204"/>
      </rPr>
      <t xml:space="preserve"> Аэропорт Домодедово - Павелецкий вокзал.</t>
    </r>
  </si>
  <si>
    <r>
      <rPr>
        <b/>
        <sz val="11"/>
        <color indexed="8"/>
        <rFont val="Times New Roman"/>
        <family val="1"/>
        <charset val="204"/>
      </rPr>
      <t>Заселение в отель:</t>
    </r>
    <r>
      <rPr>
        <sz val="11"/>
        <color indexed="8"/>
        <rFont val="Times New Roman"/>
        <family val="1"/>
        <charset val="204"/>
      </rPr>
      <t xml:space="preserve"> Temple Tree Resort &amp; Spa,                              660, Galle Road, Induruwa Beach, Bentota, Sri Lanka 80510.              Tel. +94 34 2270700, email: info@templetreeresortandspa.com.</t>
    </r>
  </si>
  <si>
    <t>Colombo - Bentota</t>
  </si>
  <si>
    <t>Bentota,           Induruwa Beach</t>
  </si>
  <si>
    <t>1740,00 $</t>
  </si>
  <si>
    <t>---</t>
  </si>
  <si>
    <t>Тарифы (карты NOL)</t>
  </si>
  <si>
    <t>07:00 - 07:30</t>
  </si>
  <si>
    <t>Park Regis Kris Kin Hotel</t>
  </si>
  <si>
    <r>
      <t xml:space="preserve">Заселение в отель: </t>
    </r>
    <r>
      <rPr>
        <sz val="11"/>
        <color indexed="8"/>
        <rFont val="Times New Roman"/>
        <family val="1"/>
        <charset val="204"/>
      </rPr>
      <t>Park Regis Kris Kin Hotel, 
Sheikh Khalifah Bin Zayed St, 2 A, (P.O. Box 8264)                   
Bur Dubai, Dubai, U.A.E
Tel: +971 4 3771 100; E-mail: kriskin@parkregisdubai.com</t>
    </r>
  </si>
  <si>
    <t>Bentota, Induruwa Beach - Colombo</t>
  </si>
  <si>
    <t>06:00 - 08:00</t>
  </si>
  <si>
    <t>BASE</t>
  </si>
  <si>
    <t>RUR</t>
  </si>
  <si>
    <t>EUR</t>
  </si>
  <si>
    <t>ИТОГО:</t>
  </si>
  <si>
    <t>Аэропорт Домодедово</t>
  </si>
  <si>
    <t>Аэропорт Коломбо</t>
  </si>
  <si>
    <r>
      <rPr>
        <b/>
        <sz val="11"/>
        <color indexed="8"/>
        <rFont val="Times New Roman"/>
        <family val="1"/>
        <charset val="204"/>
      </rPr>
      <t>Переезд по маршруту:</t>
    </r>
    <r>
      <rPr>
        <sz val="11"/>
        <color indexed="8"/>
        <rFont val="Times New Roman"/>
        <family val="1"/>
        <charset val="204"/>
      </rPr>
      <t xml:space="preserve"> Dubai Int'l Airport, Airport Terminal 3 Metro Station - Khalid Bin Al Waleed Metro Station - Park Regis Kris Kin Hotel</t>
    </r>
  </si>
  <si>
    <t>13:30 - 14:30</t>
  </si>
  <si>
    <t>14:30 - 15:00</t>
  </si>
  <si>
    <r>
      <rPr>
        <b/>
        <sz val="11"/>
        <color indexed="8"/>
        <rFont val="Times New Roman"/>
        <family val="1"/>
        <charset val="204"/>
      </rPr>
      <t>Выезд из отеля:</t>
    </r>
    <r>
      <rPr>
        <sz val="11"/>
        <color indexed="8"/>
        <rFont val="Times New Roman"/>
        <family val="1"/>
        <charset val="204"/>
      </rPr>
      <t xml:space="preserve"> Al Karama, Al Karama Metro Station - Dubai Int'l Airport, Airport Terminal 3 Metro Station</t>
    </r>
  </si>
  <si>
    <t>Модель самолета: Boeing 777-300ER
(http://www.emirates.com/ru/russian/flying/our_fleet/boeing_777_300ER.aspx)</t>
  </si>
  <si>
    <t>Модель самолета: Boeing 777-300
(http://www.emirates.com/ru/russian/flying/our_fleet/boeing_777_300.aspx)</t>
  </si>
  <si>
    <t>Модель самолета: Airbus A340-500
(http://www.emirates.com/ru/russian/flying/our_fleet/airbus_A340_500.aspx)</t>
  </si>
  <si>
    <t>22:00 - 00:00</t>
  </si>
  <si>
    <t>Виза в ОАЭ</t>
  </si>
  <si>
    <t>USD</t>
  </si>
  <si>
    <r>
      <rPr>
        <b/>
        <sz val="11"/>
        <color indexed="8"/>
        <rFont val="Times New Roman"/>
        <family val="1"/>
        <charset val="204"/>
      </rPr>
      <t>Переезд по маршруту:</t>
    </r>
    <r>
      <rPr>
        <sz val="11"/>
        <color indexed="8"/>
        <rFont val="Times New Roman"/>
        <family val="1"/>
        <charset val="204"/>
      </rPr>
      <t xml:space="preserve"> Трансфер отеля (машина с водителем): Аэропорт Бандаранайке (CMB) - Отель Temple Tree Resort &amp; Spa.</t>
    </r>
  </si>
  <si>
    <r>
      <rPr>
        <b/>
        <sz val="11"/>
        <color indexed="8"/>
        <rFont val="Times New Roman"/>
        <family val="1"/>
        <charset val="204"/>
      </rPr>
      <t>Перелет по маршруту:</t>
    </r>
    <r>
      <rPr>
        <sz val="11"/>
        <color indexed="8"/>
        <rFont val="Times New Roman"/>
        <family val="1"/>
        <charset val="204"/>
      </rPr>
      <t xml:space="preserve"> Дубайский международный аэропорт (DXB, Terminal 3) - Аэропорт Бандаранайке (CMB)                                                      а/к Emirates, Flight EK348.</t>
    </r>
  </si>
  <si>
    <r>
      <rPr>
        <b/>
        <sz val="11"/>
        <color indexed="8"/>
        <rFont val="Times New Roman"/>
        <family val="1"/>
        <charset val="204"/>
      </rPr>
      <t xml:space="preserve">Перелет по маршруту: </t>
    </r>
    <r>
      <rPr>
        <sz val="11"/>
        <color indexed="8"/>
        <rFont val="Times New Roman"/>
        <family val="1"/>
        <charset val="204"/>
      </rPr>
      <t>Аэропорт Домодедово (DME) - Дубайский международный аэропорт (DXB, Terminal 3).                                                     а/к Emirates, Flight EK132.</t>
    </r>
  </si>
  <si>
    <r>
      <rPr>
        <b/>
        <sz val="11"/>
        <color indexed="8"/>
        <rFont val="Times New Roman"/>
        <family val="1"/>
        <charset val="204"/>
      </rPr>
      <t>Оформление визы в ОАЭ:</t>
    </r>
    <r>
      <rPr>
        <sz val="11"/>
        <color indexed="8"/>
        <rFont val="Times New Roman"/>
        <family val="1"/>
        <charset val="204"/>
      </rPr>
      <t xml:space="preserve"> через сайт а/к Emirates (получение визы по email).</t>
    </r>
  </si>
  <si>
    <t>Burj Khalifa</t>
  </si>
  <si>
    <t>AED</t>
  </si>
  <si>
    <t>LKR</t>
  </si>
  <si>
    <r>
      <rPr>
        <b/>
        <sz val="11"/>
        <color indexed="8"/>
        <rFont val="Times New Roman"/>
        <family val="1"/>
        <charset val="204"/>
      </rPr>
      <t xml:space="preserve">City Sightseeing: </t>
    </r>
    <r>
      <rPr>
        <sz val="11"/>
        <color indexed="8"/>
        <rFont val="Times New Roman"/>
        <family val="1"/>
        <charset val="204"/>
      </rPr>
      <t>Посещение смотровой площадки небоскреба  Burj Khalifa.</t>
    </r>
  </si>
  <si>
    <t>Тариф "Туда-обратно" в течение 30 дней.</t>
  </si>
  <si>
    <t>12:00 - 13:00</t>
  </si>
  <si>
    <r>
      <rPr>
        <b/>
        <sz val="11"/>
        <color indexed="8"/>
        <rFont val="Times New Roman"/>
        <family val="1"/>
        <charset val="204"/>
      </rPr>
      <t xml:space="preserve">Оформление страховки: </t>
    </r>
    <r>
      <rPr>
        <sz val="11"/>
        <color indexed="8"/>
        <rFont val="Times New Roman"/>
        <family val="1"/>
        <charset val="204"/>
      </rPr>
      <t>с/к Росно.</t>
    </r>
  </si>
  <si>
    <t>Питание</t>
  </si>
  <si>
    <t>Шри-Ланка</t>
  </si>
  <si>
    <t>ОАЭ (Дубай)</t>
  </si>
  <si>
    <t>31.12.11.</t>
  </si>
  <si>
    <t>-</t>
  </si>
  <si>
    <t>18:30 - 20:00</t>
  </si>
  <si>
    <r>
      <t xml:space="preserve">City Sightseeing: </t>
    </r>
    <r>
      <rPr>
        <sz val="11"/>
        <color indexed="8"/>
        <rFont val="Times New Roman"/>
        <family val="1"/>
        <charset val="204"/>
      </rPr>
      <t>Посещение океанариума AQUARIUM.
Dubai, Dubai Mall.</t>
    </r>
  </si>
  <si>
    <t>Посольство ОАЭ: www.uae-embassy.ru
Визовый сбор через турфирму: 75$.
Включая налоговые сборы в размере 10%+10%.</t>
  </si>
  <si>
    <t>Карточка Nol Card Silver: 20 Dh, из них - 14 Dh - баланс карты, 6 Dh - стоимость карты.</t>
  </si>
  <si>
    <t>Opening Hours: Sun – Wed 10AM – 10PM, Thur – Sat  10AM – 00AM
Тариф на месте: 400 Dh.</t>
  </si>
  <si>
    <t>Метро</t>
  </si>
  <si>
    <t>Пополнение счета карты Nol.</t>
  </si>
  <si>
    <t>11:30 - 13:30</t>
  </si>
  <si>
    <t>15:00 - 21:00</t>
  </si>
  <si>
    <r>
      <t xml:space="preserve">City Sightseeing: </t>
    </r>
    <r>
      <rPr>
        <sz val="11"/>
        <color indexed="8"/>
        <rFont val="Times New Roman"/>
        <family val="1"/>
        <charset val="204"/>
      </rPr>
      <t>Desert Safari: сафари по пустыне на джипах, катание на верблюде, танцы и ужин.</t>
    </r>
  </si>
  <si>
    <t>Turan Tourism</t>
  </si>
  <si>
    <t>Скидка 40 Dh.</t>
  </si>
  <si>
    <t>16:00 - 21:00</t>
  </si>
  <si>
    <r>
      <rPr>
        <b/>
        <sz val="11"/>
        <color indexed="8"/>
        <rFont val="Times New Roman"/>
        <family val="1"/>
        <charset val="204"/>
      </rPr>
      <t xml:space="preserve">City Sightseeing: </t>
    </r>
    <r>
      <rPr>
        <sz val="11"/>
        <color indexed="8"/>
        <rFont val="Times New Roman"/>
        <family val="1"/>
        <charset val="204"/>
      </rPr>
      <t>экскурсия по городу на автобусе Big Bus.</t>
    </r>
  </si>
  <si>
    <r>
      <rPr>
        <b/>
        <sz val="11"/>
        <color indexed="8"/>
        <rFont val="Times New Roman"/>
        <family val="1"/>
        <charset val="204"/>
      </rPr>
      <t xml:space="preserve">City Sightseeing: </t>
    </r>
    <r>
      <rPr>
        <sz val="11"/>
        <color indexed="8"/>
        <rFont val="Times New Roman"/>
        <family val="1"/>
        <charset val="204"/>
      </rPr>
      <t>экскурсия по городу на автобусе Big Bus: поездка на рынки специй и золота.</t>
    </r>
  </si>
  <si>
    <t>10:00 - 13:00</t>
  </si>
  <si>
    <r>
      <t xml:space="preserve">Переезд по маршруту: </t>
    </r>
    <r>
      <rPr>
        <sz val="11"/>
        <color indexed="8"/>
        <rFont val="Times New Roman"/>
        <family val="1"/>
        <charset val="204"/>
      </rPr>
      <t>Трансфер отеля (машина с водителем):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отель Temple Tree Resort &amp; Spa - аэропорт Бандаранайке (CMB).</t>
    </r>
  </si>
  <si>
    <t>В стоимость билета не входит катание на лодке.</t>
  </si>
  <si>
    <t>Новогодний ужин в отеле.</t>
  </si>
  <si>
    <t>20:00 - 00:00</t>
  </si>
  <si>
    <t>Храм Зуба Будды</t>
  </si>
  <si>
    <t>13:00 - 14:00</t>
  </si>
  <si>
    <t>Induruwa Beach - Kandy</t>
  </si>
  <si>
    <t>05:00 - 10:45</t>
  </si>
  <si>
    <t>Kandy</t>
  </si>
  <si>
    <t>Kandy - Induruwa Beach</t>
  </si>
  <si>
    <t>17:15 - 21:30</t>
  </si>
  <si>
    <r>
      <t xml:space="preserve">City Sightseeing: </t>
    </r>
    <r>
      <rPr>
        <sz val="11"/>
        <color indexed="8"/>
        <rFont val="Times New Roman"/>
        <family val="1"/>
        <charset val="204"/>
      </rPr>
      <t>Посещение Храма Зуба Будды.</t>
    </r>
  </si>
  <si>
    <t>11:00 - 12:00</t>
  </si>
  <si>
    <t>Elephant Orphanage</t>
  </si>
  <si>
    <r>
      <rPr>
        <b/>
        <sz val="11"/>
        <color indexed="8"/>
        <rFont val="Times New Roman"/>
        <family val="1"/>
        <charset val="204"/>
      </rPr>
      <t>City Sightseeing:</t>
    </r>
    <r>
      <rPr>
        <sz val="11"/>
        <color indexed="8"/>
        <rFont val="Times New Roman"/>
        <family val="1"/>
        <charset val="204"/>
      </rPr>
      <t xml:space="preserve"> Посещение Elephant Orphanage.</t>
    </r>
  </si>
  <si>
    <t>Расчет произведен по статье "Питание".</t>
  </si>
  <si>
    <t>14:30 - 17:15</t>
  </si>
  <si>
    <t>17:30 - 18:00</t>
  </si>
  <si>
    <t>18:00 - 20:00</t>
  </si>
  <si>
    <t>Свободное время.</t>
  </si>
  <si>
    <t>00:00 - 23:59</t>
  </si>
  <si>
    <t>Свободное время. Пляж.</t>
  </si>
  <si>
    <t>Отель</t>
  </si>
  <si>
    <t>PLACE/WWW</t>
  </si>
  <si>
    <t>Hotel Temple Tree Resort and Spa</t>
  </si>
  <si>
    <t>Трансфер по маршруту.</t>
  </si>
  <si>
    <r>
      <t xml:space="preserve">City Sightseeing: </t>
    </r>
    <r>
      <rPr>
        <sz val="11"/>
        <color indexed="8"/>
        <rFont val="Times New Roman"/>
        <family val="1"/>
        <charset val="204"/>
      </rPr>
      <t>Катание на слонах+Купание слонов.</t>
    </r>
  </si>
  <si>
    <t>Туда-Обратно. Весь день.</t>
  </si>
  <si>
    <r>
      <rPr>
        <b/>
        <sz val="11"/>
        <color indexed="8"/>
        <rFont val="Times New Roman"/>
        <family val="1"/>
        <charset val="204"/>
      </rPr>
      <t>City Sightseeing:</t>
    </r>
    <r>
      <rPr>
        <sz val="11"/>
        <color indexed="8"/>
        <rFont val="Times New Roman"/>
        <family val="1"/>
        <charset val="204"/>
      </rPr>
      <t xml:space="preserve"> Посещение чайной плантации и завода по производству чая.</t>
    </r>
  </si>
  <si>
    <t>16:30 - 17:00</t>
  </si>
  <si>
    <t>Bentota, Induruwa Beach</t>
  </si>
  <si>
    <t>17:00 - 19:30</t>
  </si>
  <si>
    <t>00:00 - 17:00</t>
  </si>
  <si>
    <t>Sea Turtle Hatchery</t>
  </si>
  <si>
    <r>
      <t xml:space="preserve">City Sightseeing: </t>
    </r>
    <r>
      <rPr>
        <sz val="11"/>
        <color indexed="8"/>
        <rFont val="Times New Roman"/>
        <family val="1"/>
        <charset val="204"/>
      </rPr>
      <t>Dubai Mall</t>
    </r>
  </si>
  <si>
    <t>Big Bus</t>
  </si>
  <si>
    <t>Билет со сроком действия 24 часа. Куплено чере Turan Tourism.</t>
  </si>
  <si>
    <t>Indika Taxi Service</t>
  </si>
  <si>
    <t>С учетом комиссии. Базовая цена включает только стоимость визы.</t>
  </si>
  <si>
    <r>
      <rPr>
        <b/>
        <sz val="11"/>
        <color indexed="8"/>
        <rFont val="Times New Roman"/>
        <family val="1"/>
        <charset val="204"/>
      </rPr>
      <t>City Sightseeing</t>
    </r>
    <r>
      <rPr>
        <sz val="11"/>
        <color indexed="8"/>
        <rFont val="Times New Roman"/>
        <family val="1"/>
        <charset val="204"/>
      </rPr>
      <t>: Посещение черепашьего питомника Sea Turtle Hatchery.</t>
    </r>
  </si>
  <si>
    <t>16:00 - 18:30</t>
  </si>
</sst>
</file>

<file path=xl/styles.xml><?xml version="1.0" encoding="utf-8"?>
<styleSheet xmlns="http://schemas.openxmlformats.org/spreadsheetml/2006/main">
  <numFmts count="6">
    <numFmt numFmtId="164" formatCode="dd/mm/yy;@"/>
    <numFmt numFmtId="165" formatCode="#,##0.00&quot;р.&quot;"/>
    <numFmt numFmtId="166" formatCode="#,##0.00\ [$AED]"/>
    <numFmt numFmtId="167" formatCode="#,##0.00\ [$€-1]"/>
    <numFmt numFmtId="168" formatCode="[$$-409]#,##0.00"/>
    <numFmt numFmtId="169" formatCode="#,##0.00\ [$LKR]"/>
  </numFmts>
  <fonts count="18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8"/>
      <name val="Times New Roman"/>
      <family val="1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7" fillId="0" borderId="1" xfId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0" quotePrefix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165" fontId="7" fillId="4" borderId="1" xfId="0" quotePrefix="1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17" fillId="4" borderId="1" xfId="1" applyFill="1" applyBorder="1" applyAlignment="1" applyProtection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20" fontId="7" fillId="4" borderId="1" xfId="0" applyNumberFormat="1" applyFont="1" applyFill="1" applyBorder="1" applyAlignment="1">
      <alignment horizontal="center" vertical="center" wrapText="1"/>
    </xf>
    <xf numFmtId="2" fontId="8" fillId="4" borderId="1" xfId="0" quotePrefix="1" applyNumberFormat="1" applyFont="1" applyFill="1" applyBorder="1" applyAlignment="1">
      <alignment horizontal="center" vertical="center" wrapText="1"/>
    </xf>
    <xf numFmtId="165" fontId="8" fillId="4" borderId="1" xfId="0" quotePrefix="1" applyNumberFormat="1" applyFont="1" applyFill="1" applyBorder="1" applyAlignment="1">
      <alignment horizontal="center" vertical="center" wrapText="1"/>
    </xf>
    <xf numFmtId="0" fontId="17" fillId="4" borderId="1" xfId="1" applyFill="1" applyBorder="1" applyAlignment="1" applyProtection="1">
      <alignment horizontal="left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4" borderId="0" xfId="0" applyFont="1" applyFill="1"/>
    <xf numFmtId="0" fontId="17" fillId="0" borderId="0" xfId="1" applyAlignment="1" applyProtection="1"/>
    <xf numFmtId="0" fontId="17" fillId="4" borderId="2" xfId="1" applyFill="1" applyBorder="1" applyAlignment="1" applyProtection="1">
      <alignment horizontal="center" vertical="center" wrapText="1"/>
    </xf>
    <xf numFmtId="168" fontId="7" fillId="4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5" fillId="0" borderId="1" xfId="0" applyNumberFormat="1" applyFont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8" fillId="4" borderId="1" xfId="0" quotePrefix="1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8" fillId="0" borderId="1" xfId="0" quotePrefix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165" fontId="7" fillId="5" borderId="1" xfId="0" quotePrefix="1" applyNumberFormat="1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7" fillId="4" borderId="3" xfId="1" applyFill="1" applyBorder="1" applyAlignment="1" applyProtection="1">
      <alignment horizontal="center" vertical="center" wrapText="1"/>
    </xf>
    <xf numFmtId="168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7" fillId="5" borderId="2" xfId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6" fontId="11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6" fontId="0" fillId="0" borderId="0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center" vertical="center" wrapText="1"/>
    </xf>
    <xf numFmtId="167" fontId="7" fillId="0" borderId="1" xfId="0" quotePrefix="1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0" fontId="17" fillId="5" borderId="1" xfId="1" applyFill="1" applyBorder="1" applyAlignment="1" applyProtection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7" fillId="4" borderId="1" xfId="0" quotePrefix="1" applyNumberFormat="1" applyFont="1" applyFill="1" applyBorder="1" applyAlignment="1">
      <alignment horizontal="center" vertical="center" wrapText="1"/>
    </xf>
    <xf numFmtId="168" fontId="9" fillId="4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0" fillId="0" borderId="5" xfId="0" applyNumberFormat="1" applyBorder="1" applyAlignment="1">
      <alignment vertical="center" wrapText="1"/>
    </xf>
    <xf numFmtId="165" fontId="0" fillId="0" borderId="5" xfId="0" applyNumberFormat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168" fontId="7" fillId="4" borderId="7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9" fontId="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9" fontId="7" fillId="4" borderId="1" xfId="0" applyNumberFormat="1" applyFont="1" applyFill="1" applyBorder="1" applyAlignment="1">
      <alignment horizontal="center" vertical="center" wrapText="1"/>
    </xf>
    <xf numFmtId="168" fontId="7" fillId="0" borderId="7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5" fontId="14" fillId="4" borderId="1" xfId="0" quotePrefix="1" applyNumberFormat="1" applyFont="1" applyFill="1" applyBorder="1" applyAlignment="1">
      <alignment horizontal="center" vertical="center" wrapText="1"/>
    </xf>
    <xf numFmtId="166" fontId="14" fillId="4" borderId="1" xfId="0" quotePrefix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68" fontId="9" fillId="4" borderId="3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5" fontId="14" fillId="4" borderId="3" xfId="0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17" fillId="4" borderId="3" xfId="1" applyFill="1" applyBorder="1" applyAlignment="1" applyProtection="1">
      <alignment horizontal="center" vertical="center" wrapText="1"/>
    </xf>
    <xf numFmtId="0" fontId="17" fillId="0" borderId="5" xfId="1" applyBorder="1" applyAlignment="1" applyProtection="1"/>
    <xf numFmtId="0" fontId="17" fillId="0" borderId="2" xfId="1" applyBorder="1" applyAlignment="1" applyProtection="1"/>
    <xf numFmtId="0" fontId="17" fillId="4" borderId="2" xfId="1" applyFill="1" applyBorder="1" applyAlignment="1" applyProtection="1">
      <alignment horizontal="center" vertical="center" wrapText="1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167" fontId="9" fillId="4" borderId="3" xfId="0" applyNumberFormat="1" applyFont="1" applyFill="1" applyBorder="1" applyAlignment="1">
      <alignment horizontal="center" vertical="center" wrapText="1"/>
    </xf>
    <xf numFmtId="167" fontId="9" fillId="4" borderId="2" xfId="0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aywellgroup.com/hotels/middle-east/park-regis-kris-kin-dubai" TargetMode="External"/><Relationship Id="rId13" Type="http://schemas.openxmlformats.org/officeDocument/2006/relationships/hyperlink" Target="http://www.burjkhalifa.ae/language/en-us/home.aspx" TargetMode="External"/><Relationship Id="rId18" Type="http://schemas.openxmlformats.org/officeDocument/2006/relationships/hyperlink" Target="http://www.templetreeresortandspa.com/" TargetMode="External"/><Relationship Id="rId3" Type="http://schemas.openxmlformats.org/officeDocument/2006/relationships/hyperlink" Target="http://www.airport.lk/" TargetMode="External"/><Relationship Id="rId7" Type="http://schemas.openxmlformats.org/officeDocument/2006/relationships/hyperlink" Target="http://www.templetreeresortandspa.com/" TargetMode="External"/><Relationship Id="rId12" Type="http://schemas.openxmlformats.org/officeDocument/2006/relationships/hyperlink" Target="http://www.rta.ae/wpsv5/wps/portal" TargetMode="External"/><Relationship Id="rId17" Type="http://schemas.openxmlformats.org/officeDocument/2006/relationships/hyperlink" Target="http://colombozoo.lk/" TargetMode="External"/><Relationship Id="rId2" Type="http://schemas.openxmlformats.org/officeDocument/2006/relationships/hyperlink" Target="http://www.emirates.com/ru/russian/" TargetMode="External"/><Relationship Id="rId16" Type="http://schemas.openxmlformats.org/officeDocument/2006/relationships/hyperlink" Target="http://sridaladamaligawa.lk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aeroexpress.ru/domodedovo/schedule.htm" TargetMode="External"/><Relationship Id="rId6" Type="http://schemas.openxmlformats.org/officeDocument/2006/relationships/hyperlink" Target="http://wojhati.rta.ae/dub/test_fare_en.html" TargetMode="External"/><Relationship Id="rId11" Type="http://schemas.openxmlformats.org/officeDocument/2006/relationships/hyperlink" Target="http://www.dubaivisa.net/Russia/" TargetMode="External"/><Relationship Id="rId5" Type="http://schemas.openxmlformats.org/officeDocument/2006/relationships/hyperlink" Target="http://www.rta.ae/wpsv5/wps/portal" TargetMode="External"/><Relationship Id="rId15" Type="http://schemas.openxmlformats.org/officeDocument/2006/relationships/hyperlink" Target="http://www.bigbustours.com/eng/dubai/custompage.aspx?id=dubai_sightseeing_tour&amp;gclid=" TargetMode="External"/><Relationship Id="rId10" Type="http://schemas.openxmlformats.org/officeDocument/2006/relationships/hyperlink" Target="http://domodedovo.ru/" TargetMode="External"/><Relationship Id="rId19" Type="http://schemas.openxmlformats.org/officeDocument/2006/relationships/hyperlink" Target="http://www.emirates.com/ru/russian/" TargetMode="External"/><Relationship Id="rId4" Type="http://schemas.openxmlformats.org/officeDocument/2006/relationships/hyperlink" Target="http://www.dubaiairport.com/en/Pages/home.aspx" TargetMode="External"/><Relationship Id="rId9" Type="http://schemas.openxmlformats.org/officeDocument/2006/relationships/hyperlink" Target="http://aeroexpress.ru/domodedovo/schedule.htm" TargetMode="External"/><Relationship Id="rId14" Type="http://schemas.openxmlformats.org/officeDocument/2006/relationships/hyperlink" Target="http://turantour.com/tour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13" zoomScale="110" zoomScaleNormal="110" workbookViewId="0">
      <selection activeCell="Q12" sqref="Q12"/>
    </sheetView>
  </sheetViews>
  <sheetFormatPr defaultRowHeight="15"/>
  <cols>
    <col min="1" max="1" width="10" style="4" customWidth="1"/>
    <col min="2" max="2" width="18.28515625" customWidth="1"/>
    <col min="3" max="3" width="13.5703125" customWidth="1"/>
    <col min="4" max="4" width="59.28515625" customWidth="1"/>
    <col min="5" max="5" width="25" style="5" customWidth="1"/>
    <col min="6" max="6" width="13.28515625" style="5" customWidth="1"/>
    <col min="7" max="7" width="13.7109375" style="5" customWidth="1"/>
    <col min="8" max="8" width="12.7109375" style="60" customWidth="1"/>
    <col min="9" max="9" width="15" style="5" customWidth="1"/>
    <col min="10" max="10" width="12.7109375" style="5" customWidth="1"/>
    <col min="11" max="11" width="11.7109375" style="5" customWidth="1"/>
    <col min="12" max="12" width="13.7109375" style="5" customWidth="1"/>
    <col min="13" max="13" width="12.7109375" style="5" customWidth="1"/>
    <col min="14" max="14" width="14" style="5" customWidth="1"/>
    <col min="15" max="15" width="12.7109375" style="5" customWidth="1"/>
    <col min="16" max="16" width="11.7109375" style="5" customWidth="1"/>
    <col min="17" max="17" width="63.28515625" customWidth="1"/>
    <col min="18" max="18" width="11.28515625" customWidth="1"/>
    <col min="19" max="19" width="6.28515625" customWidth="1"/>
  </cols>
  <sheetData>
    <row r="1" spans="1:19" s="1" customFormat="1" ht="17.25" customHeight="1">
      <c r="A1" s="137" t="s">
        <v>0</v>
      </c>
      <c r="B1" s="114" t="s">
        <v>2</v>
      </c>
      <c r="C1" s="114" t="s">
        <v>1</v>
      </c>
      <c r="D1" s="114" t="s">
        <v>3</v>
      </c>
      <c r="E1" s="114" t="s">
        <v>110</v>
      </c>
      <c r="F1" s="128" t="s">
        <v>5</v>
      </c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14" t="s">
        <v>4</v>
      </c>
      <c r="R1" s="116"/>
      <c r="S1" s="116"/>
    </row>
    <row r="2" spans="1:19" s="1" customFormat="1" ht="15" customHeight="1">
      <c r="A2" s="138"/>
      <c r="B2" s="127"/>
      <c r="C2" s="127"/>
      <c r="D2" s="127"/>
      <c r="E2" s="127"/>
      <c r="F2" s="114" t="s">
        <v>39</v>
      </c>
      <c r="G2" s="134" t="s">
        <v>7</v>
      </c>
      <c r="H2" s="135"/>
      <c r="I2" s="135"/>
      <c r="J2" s="135"/>
      <c r="K2" s="136"/>
      <c r="L2" s="140" t="s">
        <v>6</v>
      </c>
      <c r="M2" s="141"/>
      <c r="N2" s="141"/>
      <c r="O2" s="141"/>
      <c r="P2" s="142"/>
      <c r="Q2" s="127"/>
      <c r="R2" s="116"/>
      <c r="S2" s="116"/>
    </row>
    <row r="3" spans="1:19" s="1" customFormat="1" ht="14.25" customHeight="1">
      <c r="A3" s="139"/>
      <c r="B3" s="115"/>
      <c r="C3" s="115"/>
      <c r="D3" s="115"/>
      <c r="E3" s="115"/>
      <c r="F3" s="115"/>
      <c r="G3" s="16" t="s">
        <v>40</v>
      </c>
      <c r="H3" s="56" t="s">
        <v>60</v>
      </c>
      <c r="I3" s="16" t="s">
        <v>61</v>
      </c>
      <c r="J3" s="16" t="s">
        <v>54</v>
      </c>
      <c r="K3" s="16" t="s">
        <v>41</v>
      </c>
      <c r="L3" s="16" t="s">
        <v>40</v>
      </c>
      <c r="M3" s="16" t="s">
        <v>60</v>
      </c>
      <c r="N3" s="16" t="s">
        <v>61</v>
      </c>
      <c r="O3" s="16" t="s">
        <v>54</v>
      </c>
      <c r="P3" s="16" t="s">
        <v>41</v>
      </c>
      <c r="Q3" s="115"/>
      <c r="R3" s="116"/>
      <c r="S3" s="116"/>
    </row>
    <row r="4" spans="1:19" s="1" customFormat="1" ht="31.5" customHeight="1">
      <c r="A4" s="39">
        <v>40882</v>
      </c>
      <c r="B4" s="28" t="s">
        <v>8</v>
      </c>
      <c r="C4" s="28" t="s">
        <v>52</v>
      </c>
      <c r="D4" s="29" t="s">
        <v>58</v>
      </c>
      <c r="E4" s="50" t="s">
        <v>53</v>
      </c>
      <c r="F4" s="32">
        <v>1792</v>
      </c>
      <c r="G4" s="64">
        <v>3953.82</v>
      </c>
      <c r="H4" s="111" t="s">
        <v>32</v>
      </c>
      <c r="I4" s="110" t="s">
        <v>32</v>
      </c>
      <c r="J4" s="93">
        <v>126.6</v>
      </c>
      <c r="K4" s="84">
        <v>94</v>
      </c>
      <c r="L4" s="64">
        <v>1976.91</v>
      </c>
      <c r="M4" s="110" t="s">
        <v>32</v>
      </c>
      <c r="N4" s="110" t="s">
        <v>32</v>
      </c>
      <c r="O4" s="93">
        <v>63.3</v>
      </c>
      <c r="P4" s="64">
        <v>47</v>
      </c>
      <c r="Q4" s="34" t="s">
        <v>125</v>
      </c>
      <c r="R4" s="116"/>
      <c r="S4" s="116"/>
    </row>
    <row r="5" spans="1:19" s="1" customFormat="1" ht="31.5" customHeight="1">
      <c r="A5" s="124">
        <v>40907</v>
      </c>
      <c r="B5" s="112" t="s">
        <v>8</v>
      </c>
      <c r="C5" s="67" t="s">
        <v>64</v>
      </c>
      <c r="D5" s="68" t="s">
        <v>65</v>
      </c>
      <c r="E5" s="69"/>
      <c r="F5" s="70">
        <v>34</v>
      </c>
      <c r="G5" s="89">
        <v>340</v>
      </c>
      <c r="H5" s="27" t="s">
        <v>32</v>
      </c>
      <c r="I5" s="27" t="s">
        <v>32</v>
      </c>
      <c r="J5" s="66">
        <v>10.8</v>
      </c>
      <c r="K5" s="63">
        <v>8.1</v>
      </c>
      <c r="L5" s="89">
        <v>340</v>
      </c>
      <c r="M5" s="27" t="s">
        <v>32</v>
      </c>
      <c r="N5" s="27" t="s">
        <v>32</v>
      </c>
      <c r="O5" s="66">
        <v>10.8</v>
      </c>
      <c r="P5" s="63">
        <v>8.1</v>
      </c>
      <c r="Q5" s="71"/>
      <c r="R5" s="116"/>
      <c r="S5" s="116"/>
    </row>
    <row r="6" spans="1:19" s="3" customFormat="1" ht="33" customHeight="1">
      <c r="A6" s="126"/>
      <c r="B6" s="113"/>
      <c r="C6" s="9" t="s">
        <v>9</v>
      </c>
      <c r="D6" s="6" t="s">
        <v>24</v>
      </c>
      <c r="E6" s="7" t="s">
        <v>14</v>
      </c>
      <c r="F6" s="10">
        <v>320</v>
      </c>
      <c r="G6" s="10">
        <v>1180</v>
      </c>
      <c r="H6" s="27" t="s">
        <v>32</v>
      </c>
      <c r="I6" s="27" t="s">
        <v>32</v>
      </c>
      <c r="J6" s="66">
        <v>37</v>
      </c>
      <c r="K6" s="63">
        <v>28</v>
      </c>
      <c r="L6" s="10">
        <v>590</v>
      </c>
      <c r="M6" s="27" t="s">
        <v>32</v>
      </c>
      <c r="N6" s="27" t="s">
        <v>32</v>
      </c>
      <c r="O6" s="66">
        <v>18.5</v>
      </c>
      <c r="P6" s="63">
        <v>14</v>
      </c>
      <c r="Q6" s="8" t="s">
        <v>63</v>
      </c>
      <c r="R6" s="116"/>
      <c r="S6" s="116"/>
    </row>
    <row r="7" spans="1:19" s="35" customFormat="1" ht="47.1" customHeight="1">
      <c r="A7" s="121">
        <v>40908</v>
      </c>
      <c r="B7" s="28" t="s">
        <v>10</v>
      </c>
      <c r="C7" s="28" t="s">
        <v>11</v>
      </c>
      <c r="D7" s="29" t="s">
        <v>57</v>
      </c>
      <c r="E7" s="30" t="s">
        <v>20</v>
      </c>
      <c r="F7" s="31">
        <v>41621</v>
      </c>
      <c r="G7" s="32">
        <v>83242</v>
      </c>
      <c r="H7" s="57" t="s">
        <v>32</v>
      </c>
      <c r="I7" s="57" t="s">
        <v>32</v>
      </c>
      <c r="J7" s="51">
        <v>2601</v>
      </c>
      <c r="K7" s="33">
        <v>2006.31</v>
      </c>
      <c r="L7" s="32">
        <v>41621</v>
      </c>
      <c r="M7" s="57" t="s">
        <v>32</v>
      </c>
      <c r="N7" s="57" t="s">
        <v>32</v>
      </c>
      <c r="O7" s="51">
        <v>1300.5</v>
      </c>
      <c r="P7" s="33">
        <v>1003.15</v>
      </c>
      <c r="Q7" s="34" t="s">
        <v>49</v>
      </c>
      <c r="R7" s="116"/>
      <c r="S7" s="116"/>
    </row>
    <row r="8" spans="1:19" s="35" customFormat="1" ht="28.5" customHeight="1">
      <c r="A8" s="122"/>
      <c r="B8" s="118" t="s">
        <v>12</v>
      </c>
      <c r="C8" s="118" t="s">
        <v>13</v>
      </c>
      <c r="D8" s="147" t="s">
        <v>56</v>
      </c>
      <c r="E8" s="30" t="s">
        <v>21</v>
      </c>
      <c r="F8" s="145" t="s">
        <v>32</v>
      </c>
      <c r="G8" s="131" t="s">
        <v>32</v>
      </c>
      <c r="H8" s="143" t="s">
        <v>32</v>
      </c>
      <c r="I8" s="131" t="s">
        <v>32</v>
      </c>
      <c r="J8" s="131" t="s">
        <v>32</v>
      </c>
      <c r="K8" s="131" t="s">
        <v>32</v>
      </c>
      <c r="L8" s="131" t="s">
        <v>32</v>
      </c>
      <c r="M8" s="131" t="s">
        <v>32</v>
      </c>
      <c r="N8" s="131" t="s">
        <v>32</v>
      </c>
      <c r="O8" s="131" t="s">
        <v>32</v>
      </c>
      <c r="P8" s="131" t="s">
        <v>32</v>
      </c>
      <c r="Q8" s="34" t="s">
        <v>50</v>
      </c>
      <c r="R8" s="116"/>
      <c r="S8" s="116"/>
    </row>
    <row r="9" spans="1:19" s="35" customFormat="1" ht="24.75" customHeight="1">
      <c r="A9" s="122"/>
      <c r="B9" s="120"/>
      <c r="C9" s="120"/>
      <c r="D9" s="148"/>
      <c r="E9" s="65" t="s">
        <v>44</v>
      </c>
      <c r="F9" s="146"/>
      <c r="G9" s="132"/>
      <c r="H9" s="144"/>
      <c r="I9" s="132"/>
      <c r="J9" s="132"/>
      <c r="K9" s="132"/>
      <c r="L9" s="132"/>
      <c r="M9" s="132"/>
      <c r="N9" s="132"/>
      <c r="O9" s="132"/>
      <c r="P9" s="132"/>
      <c r="Q9" s="34"/>
      <c r="R9" s="116"/>
      <c r="S9" s="116"/>
    </row>
    <row r="10" spans="1:19" s="35" customFormat="1" ht="33" customHeight="1">
      <c r="A10" s="122"/>
      <c r="B10" s="28" t="s">
        <v>29</v>
      </c>
      <c r="C10" s="28" t="s">
        <v>103</v>
      </c>
      <c r="D10" s="97" t="s">
        <v>55</v>
      </c>
      <c r="E10" s="153" t="s">
        <v>111</v>
      </c>
      <c r="F10" s="98">
        <v>70</v>
      </c>
      <c r="G10" s="64">
        <v>2201.5</v>
      </c>
      <c r="H10" s="57" t="s">
        <v>32</v>
      </c>
      <c r="I10" s="104">
        <v>7858.9</v>
      </c>
      <c r="J10" s="51">
        <v>70</v>
      </c>
      <c r="K10" s="33">
        <v>54</v>
      </c>
      <c r="L10" s="64">
        <v>733.83333333333303</v>
      </c>
      <c r="M10" s="43" t="s">
        <v>32</v>
      </c>
      <c r="N10" s="104">
        <v>2619.63333333333</v>
      </c>
      <c r="O10" s="51">
        <v>23.3333333333333</v>
      </c>
      <c r="P10" s="33">
        <v>18</v>
      </c>
      <c r="Q10" s="34"/>
      <c r="R10" s="116"/>
      <c r="S10" s="116"/>
    </row>
    <row r="11" spans="1:19" s="35" customFormat="1" ht="47.1" customHeight="1">
      <c r="A11" s="122"/>
      <c r="B11" s="118" t="s">
        <v>30</v>
      </c>
      <c r="C11" s="28" t="s">
        <v>104</v>
      </c>
      <c r="D11" s="97" t="s">
        <v>28</v>
      </c>
      <c r="E11" s="154"/>
      <c r="F11" s="99" t="s">
        <v>31</v>
      </c>
      <c r="G11" s="32">
        <v>54730.83</v>
      </c>
      <c r="H11" s="57" t="s">
        <v>32</v>
      </c>
      <c r="I11" s="104">
        <v>194294.44649999999</v>
      </c>
      <c r="J11" s="38" t="s">
        <v>31</v>
      </c>
      <c r="K11" s="33">
        <v>1325.89</v>
      </c>
      <c r="L11" s="32">
        <v>18243.61</v>
      </c>
      <c r="M11" s="57" t="s">
        <v>32</v>
      </c>
      <c r="N11" s="104">
        <v>64764.815499999997</v>
      </c>
      <c r="O11" s="51">
        <v>580</v>
      </c>
      <c r="P11" s="33">
        <v>441.96290571870099</v>
      </c>
      <c r="Q11" s="34"/>
      <c r="R11" s="116"/>
      <c r="S11" s="116"/>
    </row>
    <row r="12" spans="1:19" s="35" customFormat="1" ht="35.25" customHeight="1">
      <c r="A12" s="122"/>
      <c r="B12" s="119"/>
      <c r="C12" s="28" t="s">
        <v>105</v>
      </c>
      <c r="D12" s="40" t="s">
        <v>106</v>
      </c>
      <c r="E12" s="154"/>
      <c r="F12" s="57" t="s">
        <v>32</v>
      </c>
      <c r="G12" s="57" t="s">
        <v>32</v>
      </c>
      <c r="H12" s="57" t="s">
        <v>32</v>
      </c>
      <c r="I12" s="57" t="s">
        <v>32</v>
      </c>
      <c r="J12" s="57" t="s">
        <v>32</v>
      </c>
      <c r="K12" s="57" t="s">
        <v>32</v>
      </c>
      <c r="L12" s="57" t="s">
        <v>32</v>
      </c>
      <c r="M12" s="57" t="s">
        <v>32</v>
      </c>
      <c r="N12" s="57" t="s">
        <v>32</v>
      </c>
      <c r="O12" s="57" t="s">
        <v>32</v>
      </c>
      <c r="P12" s="57" t="s">
        <v>32</v>
      </c>
      <c r="Q12" s="34"/>
      <c r="R12" s="116"/>
      <c r="S12" s="116"/>
    </row>
    <row r="13" spans="1:19" s="35" customFormat="1" ht="33" customHeight="1">
      <c r="A13" s="123"/>
      <c r="B13" s="120"/>
      <c r="C13" s="28" t="s">
        <v>90</v>
      </c>
      <c r="D13" s="40" t="s">
        <v>89</v>
      </c>
      <c r="E13" s="155"/>
      <c r="F13" s="98">
        <v>100</v>
      </c>
      <c r="G13" s="57" t="s">
        <v>32</v>
      </c>
      <c r="H13" s="57" t="s">
        <v>32</v>
      </c>
      <c r="I13" s="57" t="s">
        <v>32</v>
      </c>
      <c r="J13" s="57" t="s">
        <v>32</v>
      </c>
      <c r="K13" s="57" t="s">
        <v>32</v>
      </c>
      <c r="L13" s="57" t="s">
        <v>32</v>
      </c>
      <c r="M13" s="57" t="s">
        <v>32</v>
      </c>
      <c r="N13" s="57" t="s">
        <v>32</v>
      </c>
      <c r="O13" s="57" t="s">
        <v>32</v>
      </c>
      <c r="P13" s="57" t="s">
        <v>32</v>
      </c>
      <c r="Q13" s="34" t="s">
        <v>102</v>
      </c>
      <c r="R13" s="116"/>
      <c r="S13" s="116"/>
    </row>
    <row r="14" spans="1:19" s="3" customFormat="1" ht="33" customHeight="1">
      <c r="A14" s="72">
        <v>40909</v>
      </c>
      <c r="B14" s="9" t="s">
        <v>30</v>
      </c>
      <c r="C14" s="17" t="s">
        <v>107</v>
      </c>
      <c r="D14" s="101" t="s">
        <v>108</v>
      </c>
      <c r="E14" s="21" t="s">
        <v>109</v>
      </c>
      <c r="F14" s="27" t="s">
        <v>32</v>
      </c>
      <c r="G14" s="27" t="s">
        <v>32</v>
      </c>
      <c r="H14" s="27" t="s">
        <v>32</v>
      </c>
      <c r="I14" s="27" t="s">
        <v>32</v>
      </c>
      <c r="J14" s="27" t="s">
        <v>32</v>
      </c>
      <c r="K14" s="27" t="s">
        <v>32</v>
      </c>
      <c r="L14" s="27" t="s">
        <v>32</v>
      </c>
      <c r="M14" s="27" t="s">
        <v>32</v>
      </c>
      <c r="N14" s="27" t="s">
        <v>32</v>
      </c>
      <c r="O14" s="27" t="s">
        <v>32</v>
      </c>
      <c r="P14" s="27" t="s">
        <v>32</v>
      </c>
      <c r="Q14" s="8"/>
      <c r="R14" s="116"/>
      <c r="S14" s="116"/>
    </row>
    <row r="15" spans="1:19" s="35" customFormat="1" ht="33" customHeight="1">
      <c r="A15" s="74">
        <v>40910</v>
      </c>
      <c r="B15" s="73" t="s">
        <v>30</v>
      </c>
      <c r="C15" s="28" t="s">
        <v>107</v>
      </c>
      <c r="D15" s="40" t="s">
        <v>108</v>
      </c>
      <c r="E15" s="36" t="s">
        <v>109</v>
      </c>
      <c r="F15" s="57" t="s">
        <v>32</v>
      </c>
      <c r="G15" s="57" t="s">
        <v>32</v>
      </c>
      <c r="H15" s="57" t="s">
        <v>32</v>
      </c>
      <c r="I15" s="57" t="s">
        <v>32</v>
      </c>
      <c r="J15" s="57" t="s">
        <v>32</v>
      </c>
      <c r="K15" s="57" t="s">
        <v>32</v>
      </c>
      <c r="L15" s="57" t="s">
        <v>32</v>
      </c>
      <c r="M15" s="57" t="s">
        <v>32</v>
      </c>
      <c r="N15" s="57" t="s">
        <v>32</v>
      </c>
      <c r="O15" s="57" t="s">
        <v>32</v>
      </c>
      <c r="P15" s="57" t="s">
        <v>32</v>
      </c>
      <c r="Q15" s="34"/>
      <c r="R15" s="116"/>
      <c r="S15" s="116"/>
    </row>
    <row r="16" spans="1:19" s="3" customFormat="1" ht="33" customHeight="1">
      <c r="A16" s="124">
        <v>40911</v>
      </c>
      <c r="B16" s="9" t="s">
        <v>93</v>
      </c>
      <c r="C16" s="17" t="s">
        <v>94</v>
      </c>
      <c r="D16" s="101" t="s">
        <v>112</v>
      </c>
      <c r="E16" s="21" t="s">
        <v>124</v>
      </c>
      <c r="F16" s="105">
        <v>120</v>
      </c>
      <c r="G16" s="20">
        <v>3774</v>
      </c>
      <c r="H16" s="27" t="s">
        <v>32</v>
      </c>
      <c r="I16" s="102">
        <v>13300</v>
      </c>
      <c r="J16" s="103">
        <v>120</v>
      </c>
      <c r="K16" s="86">
        <v>90</v>
      </c>
      <c r="L16" s="20">
        <v>1258</v>
      </c>
      <c r="M16" s="27" t="s">
        <v>32</v>
      </c>
      <c r="N16" s="102">
        <v>4440</v>
      </c>
      <c r="O16" s="103">
        <v>40</v>
      </c>
      <c r="P16" s="86">
        <v>30</v>
      </c>
      <c r="Q16" s="8" t="s">
        <v>114</v>
      </c>
      <c r="R16" s="116"/>
      <c r="S16" s="116"/>
    </row>
    <row r="17" spans="1:19" s="3" customFormat="1" ht="33" customHeight="1">
      <c r="A17" s="125"/>
      <c r="B17" s="112" t="s">
        <v>95</v>
      </c>
      <c r="C17" s="9" t="s">
        <v>99</v>
      </c>
      <c r="D17" s="101" t="s">
        <v>113</v>
      </c>
      <c r="E17" s="21"/>
      <c r="F17" s="102">
        <v>3000</v>
      </c>
      <c r="G17" s="20">
        <v>1700</v>
      </c>
      <c r="H17" s="27" t="s">
        <v>32</v>
      </c>
      <c r="I17" s="102">
        <v>6000</v>
      </c>
      <c r="J17" s="103">
        <v>40.799999999999997</v>
      </c>
      <c r="K17" s="86">
        <v>52.8</v>
      </c>
      <c r="L17" s="20">
        <v>850</v>
      </c>
      <c r="M17" s="27" t="s">
        <v>32</v>
      </c>
      <c r="N17" s="102">
        <v>3000</v>
      </c>
      <c r="O17" s="103">
        <v>20.399999999999999</v>
      </c>
      <c r="P17" s="86">
        <v>26.4</v>
      </c>
      <c r="Q17" s="8"/>
      <c r="R17" s="116"/>
      <c r="S17" s="116"/>
    </row>
    <row r="18" spans="1:19" s="3" customFormat="1" ht="33" customHeight="1">
      <c r="A18" s="125"/>
      <c r="B18" s="117"/>
      <c r="C18" s="9" t="s">
        <v>64</v>
      </c>
      <c r="D18" s="18" t="s">
        <v>101</v>
      </c>
      <c r="E18" s="23" t="s">
        <v>100</v>
      </c>
      <c r="F18" s="102">
        <v>2000</v>
      </c>
      <c r="G18" s="20">
        <v>1095.8904109589</v>
      </c>
      <c r="H18" s="27" t="s">
        <v>32</v>
      </c>
      <c r="I18" s="102">
        <v>4000</v>
      </c>
      <c r="J18" s="103">
        <v>34.033863694375903</v>
      </c>
      <c r="K18" s="86">
        <v>26.299256059515201</v>
      </c>
      <c r="L18" s="20">
        <v>547.94520547945206</v>
      </c>
      <c r="M18" s="27" t="s">
        <v>32</v>
      </c>
      <c r="N18" s="102">
        <v>2000</v>
      </c>
      <c r="O18" s="103">
        <v>17.016931847187902</v>
      </c>
      <c r="P18" s="86">
        <v>13.149628029757601</v>
      </c>
      <c r="Q18" s="8"/>
      <c r="R18" s="116"/>
      <c r="S18" s="116"/>
    </row>
    <row r="19" spans="1:19" s="3" customFormat="1" ht="33" customHeight="1">
      <c r="A19" s="125"/>
      <c r="B19" s="117"/>
      <c r="C19" s="9" t="s">
        <v>92</v>
      </c>
      <c r="D19" s="101" t="s">
        <v>98</v>
      </c>
      <c r="E19" s="23" t="s">
        <v>91</v>
      </c>
      <c r="F19" s="102">
        <v>1000</v>
      </c>
      <c r="G19" s="20">
        <v>547.94520547945206</v>
      </c>
      <c r="H19" s="27" t="s">
        <v>32</v>
      </c>
      <c r="I19" s="102">
        <v>2000</v>
      </c>
      <c r="J19" s="103">
        <v>17.017080745341602</v>
      </c>
      <c r="K19" s="86">
        <v>13.1496329608699</v>
      </c>
      <c r="L19" s="20">
        <v>273.97260273972603</v>
      </c>
      <c r="M19" s="27" t="s">
        <v>32</v>
      </c>
      <c r="N19" s="102">
        <v>1000</v>
      </c>
      <c r="O19" s="103">
        <v>8.5085403726708009</v>
      </c>
      <c r="P19" s="86">
        <v>6.57481648043498</v>
      </c>
      <c r="Q19" s="8"/>
      <c r="R19" s="116"/>
      <c r="S19" s="116"/>
    </row>
    <row r="20" spans="1:19" s="3" customFormat="1" ht="33" customHeight="1">
      <c r="A20" s="125"/>
      <c r="B20" s="113"/>
      <c r="C20" s="17" t="s">
        <v>116</v>
      </c>
      <c r="D20" s="18" t="s">
        <v>115</v>
      </c>
      <c r="E20" s="23"/>
      <c r="F20" s="22"/>
      <c r="G20" s="24"/>
      <c r="H20" s="58"/>
      <c r="I20" s="24"/>
      <c r="J20" s="52"/>
      <c r="K20" s="25"/>
      <c r="L20" s="24"/>
      <c r="M20" s="24"/>
      <c r="N20" s="24"/>
      <c r="O20" s="52"/>
      <c r="P20" s="25"/>
      <c r="Q20" s="8"/>
      <c r="R20" s="116"/>
      <c r="S20" s="116"/>
    </row>
    <row r="21" spans="1:19" s="3" customFormat="1" ht="33" customHeight="1">
      <c r="A21" s="126"/>
      <c r="B21" s="9" t="s">
        <v>96</v>
      </c>
      <c r="C21" s="100" t="s">
        <v>97</v>
      </c>
      <c r="D21" s="101" t="s">
        <v>112</v>
      </c>
      <c r="E21" s="21" t="s">
        <v>124</v>
      </c>
      <c r="F21" s="27" t="s">
        <v>32</v>
      </c>
      <c r="G21" s="27" t="s">
        <v>32</v>
      </c>
      <c r="H21" s="27" t="s">
        <v>32</v>
      </c>
      <c r="I21" s="27" t="s">
        <v>32</v>
      </c>
      <c r="J21" s="27" t="s">
        <v>32</v>
      </c>
      <c r="K21" s="27" t="s">
        <v>32</v>
      </c>
      <c r="L21" s="27" t="s">
        <v>32</v>
      </c>
      <c r="M21" s="27" t="s">
        <v>32</v>
      </c>
      <c r="N21" s="27" t="s">
        <v>32</v>
      </c>
      <c r="O21" s="27" t="s">
        <v>32</v>
      </c>
      <c r="P21" s="27" t="s">
        <v>32</v>
      </c>
      <c r="Q21" s="8"/>
      <c r="R21" s="116"/>
      <c r="S21" s="116"/>
    </row>
    <row r="22" spans="1:19" s="35" customFormat="1" ht="33" customHeight="1">
      <c r="A22" s="74">
        <v>40912</v>
      </c>
      <c r="B22" s="28" t="s">
        <v>117</v>
      </c>
      <c r="C22" s="28" t="s">
        <v>107</v>
      </c>
      <c r="D22" s="40" t="s">
        <v>108</v>
      </c>
      <c r="E22" s="36" t="s">
        <v>109</v>
      </c>
      <c r="F22" s="57" t="s">
        <v>32</v>
      </c>
      <c r="G22" s="57" t="s">
        <v>32</v>
      </c>
      <c r="H22" s="57" t="s">
        <v>32</v>
      </c>
      <c r="I22" s="57" t="s">
        <v>32</v>
      </c>
      <c r="J22" s="57" t="s">
        <v>32</v>
      </c>
      <c r="K22" s="57" t="s">
        <v>32</v>
      </c>
      <c r="L22" s="57" t="s">
        <v>32</v>
      </c>
      <c r="M22" s="57" t="s">
        <v>32</v>
      </c>
      <c r="N22" s="57" t="s">
        <v>32</v>
      </c>
      <c r="O22" s="57" t="s">
        <v>32</v>
      </c>
      <c r="P22" s="57" t="s">
        <v>32</v>
      </c>
      <c r="Q22" s="34"/>
      <c r="R22" s="116"/>
      <c r="S22" s="116"/>
    </row>
    <row r="23" spans="1:19" s="3" customFormat="1" ht="33" customHeight="1">
      <c r="A23" s="124">
        <v>40913</v>
      </c>
      <c r="B23" s="112" t="s">
        <v>117</v>
      </c>
      <c r="C23" s="17" t="s">
        <v>119</v>
      </c>
      <c r="D23" s="101" t="s">
        <v>108</v>
      </c>
      <c r="E23" s="21" t="s">
        <v>109</v>
      </c>
      <c r="F23" s="27" t="s">
        <v>32</v>
      </c>
      <c r="G23" s="27" t="s">
        <v>32</v>
      </c>
      <c r="H23" s="27" t="s">
        <v>32</v>
      </c>
      <c r="I23" s="27" t="s">
        <v>32</v>
      </c>
      <c r="J23" s="27" t="s">
        <v>32</v>
      </c>
      <c r="K23" s="27" t="s">
        <v>32</v>
      </c>
      <c r="L23" s="27" t="s">
        <v>32</v>
      </c>
      <c r="M23" s="27" t="s">
        <v>32</v>
      </c>
      <c r="N23" s="27" t="s">
        <v>32</v>
      </c>
      <c r="O23" s="27" t="s">
        <v>32</v>
      </c>
      <c r="P23" s="27" t="s">
        <v>32</v>
      </c>
      <c r="Q23" s="8"/>
      <c r="R23" s="116"/>
      <c r="S23" s="116"/>
    </row>
    <row r="24" spans="1:19" s="3" customFormat="1" ht="33" customHeight="1">
      <c r="A24" s="126"/>
      <c r="B24" s="113"/>
      <c r="C24" s="17" t="s">
        <v>118</v>
      </c>
      <c r="D24" s="18" t="s">
        <v>126</v>
      </c>
      <c r="E24" s="21" t="s">
        <v>120</v>
      </c>
      <c r="F24" s="102">
        <v>500</v>
      </c>
      <c r="G24" s="20">
        <v>281.69014084507</v>
      </c>
      <c r="H24" s="27" t="s">
        <v>32</v>
      </c>
      <c r="I24" s="102">
        <v>1000</v>
      </c>
      <c r="J24" s="103">
        <v>9</v>
      </c>
      <c r="K24" s="86">
        <v>7</v>
      </c>
      <c r="L24" s="20">
        <v>140.845</v>
      </c>
      <c r="M24" s="27" t="s">
        <v>32</v>
      </c>
      <c r="N24" s="102">
        <v>500</v>
      </c>
      <c r="O24" s="103">
        <v>4.5</v>
      </c>
      <c r="P24" s="86">
        <v>3.5</v>
      </c>
      <c r="Q24" s="8"/>
      <c r="R24" s="116"/>
      <c r="S24" s="116"/>
    </row>
    <row r="25" spans="1:19" s="35" customFormat="1" ht="33" customHeight="1">
      <c r="A25" s="121">
        <v>40914</v>
      </c>
      <c r="B25" s="28" t="s">
        <v>37</v>
      </c>
      <c r="C25" s="28" t="s">
        <v>38</v>
      </c>
      <c r="D25" s="40" t="s">
        <v>87</v>
      </c>
      <c r="E25" s="36" t="s">
        <v>124</v>
      </c>
      <c r="F25" s="51">
        <v>70</v>
      </c>
      <c r="G25" s="64">
        <v>2201.5</v>
      </c>
      <c r="H25" s="57" t="s">
        <v>32</v>
      </c>
      <c r="I25" s="104">
        <v>7858.9</v>
      </c>
      <c r="J25" s="51">
        <v>70</v>
      </c>
      <c r="K25" s="33">
        <v>54</v>
      </c>
      <c r="L25" s="64">
        <v>733.83333333333303</v>
      </c>
      <c r="M25" s="43" t="s">
        <v>32</v>
      </c>
      <c r="N25" s="104">
        <v>2619.63333333333</v>
      </c>
      <c r="O25" s="51">
        <v>23.3333333333333</v>
      </c>
      <c r="P25" s="33">
        <v>18</v>
      </c>
      <c r="Q25" s="34"/>
      <c r="R25" s="116"/>
      <c r="S25" s="116"/>
    </row>
    <row r="26" spans="1:19" s="35" customFormat="1" ht="47.1" customHeight="1">
      <c r="A26" s="122"/>
      <c r="B26" s="28" t="s">
        <v>15</v>
      </c>
      <c r="C26" s="41" t="s">
        <v>16</v>
      </c>
      <c r="D26" s="29" t="s">
        <v>25</v>
      </c>
      <c r="E26" s="30" t="s">
        <v>20</v>
      </c>
      <c r="F26" s="42" t="s">
        <v>32</v>
      </c>
      <c r="G26" s="43" t="s">
        <v>32</v>
      </c>
      <c r="H26" s="57" t="s">
        <v>32</v>
      </c>
      <c r="I26" s="43" t="s">
        <v>32</v>
      </c>
      <c r="J26" s="43" t="s">
        <v>32</v>
      </c>
      <c r="K26" s="43" t="s">
        <v>32</v>
      </c>
      <c r="L26" s="43" t="s">
        <v>32</v>
      </c>
      <c r="M26" s="43" t="s">
        <v>32</v>
      </c>
      <c r="N26" s="43" t="s">
        <v>32</v>
      </c>
      <c r="O26" s="43" t="s">
        <v>32</v>
      </c>
      <c r="P26" s="43" t="s">
        <v>32</v>
      </c>
      <c r="Q26" s="34" t="s">
        <v>49</v>
      </c>
      <c r="R26" s="116"/>
      <c r="S26" s="116"/>
    </row>
    <row r="27" spans="1:19" s="35" customFormat="1" ht="20.25" customHeight="1">
      <c r="A27" s="122"/>
      <c r="B27" s="112" t="s">
        <v>23</v>
      </c>
      <c r="C27" s="118" t="s">
        <v>46</v>
      </c>
      <c r="D27" s="147" t="s">
        <v>45</v>
      </c>
      <c r="E27" s="153" t="s">
        <v>22</v>
      </c>
      <c r="F27" s="157">
        <v>6.5</v>
      </c>
      <c r="G27" s="159">
        <v>356.71</v>
      </c>
      <c r="H27" s="157">
        <v>40</v>
      </c>
      <c r="I27" s="151" t="s">
        <v>32</v>
      </c>
      <c r="J27" s="149">
        <v>11.077950310559</v>
      </c>
      <c r="K27" s="161">
        <v>8.56035517158627</v>
      </c>
      <c r="L27" s="159">
        <v>178.35499999999999</v>
      </c>
      <c r="M27" s="157">
        <v>20</v>
      </c>
      <c r="N27" s="151" t="s">
        <v>32</v>
      </c>
      <c r="O27" s="149">
        <v>5.5389751552795001</v>
      </c>
      <c r="P27" s="161">
        <v>4.2801775857931297</v>
      </c>
      <c r="Q27" s="44" t="s">
        <v>33</v>
      </c>
      <c r="R27" s="116"/>
      <c r="S27" s="116"/>
    </row>
    <row r="28" spans="1:19" s="35" customFormat="1" ht="30.75" customHeight="1">
      <c r="A28" s="122"/>
      <c r="B28" s="117"/>
      <c r="C28" s="120"/>
      <c r="D28" s="148"/>
      <c r="E28" s="156"/>
      <c r="F28" s="158"/>
      <c r="G28" s="160"/>
      <c r="H28" s="158"/>
      <c r="I28" s="152"/>
      <c r="J28" s="150"/>
      <c r="K28" s="162"/>
      <c r="L28" s="160"/>
      <c r="M28" s="158"/>
      <c r="N28" s="152"/>
      <c r="O28" s="150"/>
      <c r="P28" s="162"/>
      <c r="Q28" s="34" t="s">
        <v>74</v>
      </c>
      <c r="R28" s="116"/>
      <c r="S28" s="116"/>
    </row>
    <row r="29" spans="1:19" s="35" customFormat="1" ht="63" customHeight="1">
      <c r="A29" s="122"/>
      <c r="B29" s="117"/>
      <c r="C29" s="41" t="s">
        <v>47</v>
      </c>
      <c r="D29" s="40" t="s">
        <v>36</v>
      </c>
      <c r="E29" s="37" t="s">
        <v>35</v>
      </c>
      <c r="F29" s="45">
        <v>2318.4</v>
      </c>
      <c r="G29" s="64">
        <v>19985.669999999998</v>
      </c>
      <c r="H29" s="109">
        <v>2318.4</v>
      </c>
      <c r="I29" s="110" t="s">
        <v>32</v>
      </c>
      <c r="J29" s="93">
        <v>630</v>
      </c>
      <c r="K29" s="84">
        <v>495</v>
      </c>
      <c r="L29" s="64">
        <v>6661.89</v>
      </c>
      <c r="M29" s="109">
        <v>772.8</v>
      </c>
      <c r="N29" s="110" t="s">
        <v>32</v>
      </c>
      <c r="O29" s="93">
        <v>210</v>
      </c>
      <c r="P29" s="84">
        <v>165</v>
      </c>
      <c r="Q29" s="34" t="s">
        <v>73</v>
      </c>
      <c r="R29" s="116"/>
      <c r="S29" s="116"/>
    </row>
    <row r="30" spans="1:19" s="35" customFormat="1" ht="36" customHeight="1">
      <c r="A30" s="122"/>
      <c r="B30" s="117"/>
      <c r="C30" s="41" t="s">
        <v>127</v>
      </c>
      <c r="D30" s="40" t="s">
        <v>121</v>
      </c>
      <c r="E30" s="37"/>
      <c r="F30" s="42" t="s">
        <v>32</v>
      </c>
      <c r="G30" s="42" t="s">
        <v>32</v>
      </c>
      <c r="H30" s="42" t="s">
        <v>32</v>
      </c>
      <c r="I30" s="42" t="s">
        <v>32</v>
      </c>
      <c r="J30" s="42" t="s">
        <v>32</v>
      </c>
      <c r="K30" s="42" t="s">
        <v>32</v>
      </c>
      <c r="L30" s="42" t="s">
        <v>32</v>
      </c>
      <c r="M30" s="42" t="s">
        <v>32</v>
      </c>
      <c r="N30" s="42" t="s">
        <v>32</v>
      </c>
      <c r="O30" s="42" t="s">
        <v>32</v>
      </c>
      <c r="P30" s="42" t="s">
        <v>32</v>
      </c>
      <c r="Q30" s="34"/>
      <c r="R30" s="116"/>
      <c r="S30" s="116"/>
    </row>
    <row r="31" spans="1:19" s="48" customFormat="1" ht="33" customHeight="1">
      <c r="A31" s="123"/>
      <c r="B31" s="117"/>
      <c r="C31" s="28" t="s">
        <v>71</v>
      </c>
      <c r="D31" s="40" t="s">
        <v>72</v>
      </c>
      <c r="E31" s="46"/>
      <c r="F31" s="45">
        <v>75</v>
      </c>
      <c r="G31" s="32">
        <v>1337.65</v>
      </c>
      <c r="H31" s="45">
        <v>150</v>
      </c>
      <c r="I31" s="43" t="s">
        <v>32</v>
      </c>
      <c r="J31" s="64">
        <v>41.541925465838503</v>
      </c>
      <c r="K31" s="64">
        <v>32.101031917446598</v>
      </c>
      <c r="L31" s="64">
        <v>668.82500000000005</v>
      </c>
      <c r="M31" s="45">
        <v>75</v>
      </c>
      <c r="N31" s="43" t="s">
        <v>32</v>
      </c>
      <c r="O31" s="64">
        <v>20.770962732919202</v>
      </c>
      <c r="P31" s="64">
        <v>16.050515958723299</v>
      </c>
      <c r="Q31" s="34" t="s">
        <v>88</v>
      </c>
      <c r="R31" s="116"/>
      <c r="S31" s="116"/>
    </row>
    <row r="32" spans="1:19" s="2" customFormat="1" ht="33" customHeight="1">
      <c r="A32" s="124">
        <v>40915</v>
      </c>
      <c r="B32" s="117"/>
      <c r="C32" s="17" t="s">
        <v>78</v>
      </c>
      <c r="D32" s="18" t="s">
        <v>62</v>
      </c>
      <c r="E32" s="23" t="s">
        <v>59</v>
      </c>
      <c r="F32" s="55">
        <v>100</v>
      </c>
      <c r="G32" s="62">
        <v>2769.55</v>
      </c>
      <c r="H32" s="55">
        <v>315</v>
      </c>
      <c r="I32" s="27" t="s">
        <v>32</v>
      </c>
      <c r="J32" s="66">
        <v>87</v>
      </c>
      <c r="K32" s="85">
        <v>65.95</v>
      </c>
      <c r="L32" s="20">
        <v>923.18333333333305</v>
      </c>
      <c r="M32" s="55">
        <v>100</v>
      </c>
      <c r="N32" s="27" t="s">
        <v>32</v>
      </c>
      <c r="O32" s="66">
        <v>29</v>
      </c>
      <c r="P32" s="63">
        <v>21.99</v>
      </c>
      <c r="Q32" s="8" t="s">
        <v>75</v>
      </c>
      <c r="R32" s="116"/>
      <c r="S32" s="116"/>
    </row>
    <row r="33" spans="1:19" s="2" customFormat="1" ht="30" customHeight="1">
      <c r="A33" s="126"/>
      <c r="B33" s="117"/>
      <c r="C33" s="17" t="s">
        <v>83</v>
      </c>
      <c r="D33" s="18" t="s">
        <v>84</v>
      </c>
      <c r="E33" s="90" t="s">
        <v>122</v>
      </c>
      <c r="F33" s="55">
        <v>220</v>
      </c>
      <c r="G33" s="62">
        <v>3917.52</v>
      </c>
      <c r="H33" s="55">
        <v>440</v>
      </c>
      <c r="I33" s="27" t="s">
        <v>32</v>
      </c>
      <c r="J33" s="66">
        <v>120</v>
      </c>
      <c r="K33" s="85">
        <v>94</v>
      </c>
      <c r="L33" s="20">
        <v>1958.76</v>
      </c>
      <c r="M33" s="55">
        <v>220</v>
      </c>
      <c r="N33" s="27" t="s">
        <v>32</v>
      </c>
      <c r="O33" s="66">
        <v>60</v>
      </c>
      <c r="P33" s="63">
        <v>47</v>
      </c>
      <c r="Q33" s="8" t="s">
        <v>123</v>
      </c>
      <c r="R33" s="116"/>
      <c r="S33" s="116"/>
    </row>
    <row r="34" spans="1:19" s="48" customFormat="1" ht="33" customHeight="1">
      <c r="A34" s="121">
        <v>40916</v>
      </c>
      <c r="B34" s="117"/>
      <c r="C34" s="28" t="s">
        <v>86</v>
      </c>
      <c r="D34" s="29" t="s">
        <v>85</v>
      </c>
      <c r="E34" s="46"/>
      <c r="F34" s="42" t="s">
        <v>32</v>
      </c>
      <c r="G34" s="42" t="s">
        <v>32</v>
      </c>
      <c r="H34" s="42" t="s">
        <v>32</v>
      </c>
      <c r="I34" s="42" t="s">
        <v>32</v>
      </c>
      <c r="J34" s="42" t="s">
        <v>32</v>
      </c>
      <c r="K34" s="42" t="s">
        <v>32</v>
      </c>
      <c r="L34" s="42" t="s">
        <v>32</v>
      </c>
      <c r="M34" s="42" t="s">
        <v>32</v>
      </c>
      <c r="N34" s="42" t="s">
        <v>32</v>
      </c>
      <c r="O34" s="42" t="s">
        <v>32</v>
      </c>
      <c r="P34" s="42" t="s">
        <v>32</v>
      </c>
      <c r="Q34" s="47"/>
      <c r="R34" s="116"/>
      <c r="S34" s="116"/>
    </row>
    <row r="35" spans="1:19" s="48" customFormat="1" ht="33" customHeight="1">
      <c r="A35" s="123"/>
      <c r="B35" s="117"/>
      <c r="C35" s="28" t="s">
        <v>79</v>
      </c>
      <c r="D35" s="40" t="s">
        <v>80</v>
      </c>
      <c r="E35" s="37" t="s">
        <v>81</v>
      </c>
      <c r="F35" s="45">
        <v>200</v>
      </c>
      <c r="G35" s="31">
        <v>3205.3</v>
      </c>
      <c r="H35" s="45">
        <v>360</v>
      </c>
      <c r="I35" s="43" t="s">
        <v>32</v>
      </c>
      <c r="J35" s="93">
        <v>99.543478260869506</v>
      </c>
      <c r="K35" s="92">
        <v>76.921046316294607</v>
      </c>
      <c r="L35" s="31">
        <v>1602.65</v>
      </c>
      <c r="M35" s="45">
        <v>180</v>
      </c>
      <c r="N35" s="43" t="s">
        <v>32</v>
      </c>
      <c r="O35" s="93">
        <v>49.771739130434703</v>
      </c>
      <c r="P35" s="92">
        <v>38.46</v>
      </c>
      <c r="Q35" s="34" t="s">
        <v>82</v>
      </c>
      <c r="R35" s="116"/>
      <c r="S35" s="116"/>
    </row>
    <row r="36" spans="1:19" s="2" customFormat="1" ht="33" customHeight="1">
      <c r="A36" s="124">
        <v>40917</v>
      </c>
      <c r="B36" s="113"/>
      <c r="C36" s="17" t="s">
        <v>34</v>
      </c>
      <c r="D36" s="18" t="s">
        <v>48</v>
      </c>
      <c r="E36" s="23" t="s">
        <v>76</v>
      </c>
      <c r="F36" s="55">
        <v>6.5</v>
      </c>
      <c r="G36" s="62">
        <v>87.93</v>
      </c>
      <c r="H36" s="55">
        <v>10</v>
      </c>
      <c r="I36" s="27" t="s">
        <v>32</v>
      </c>
      <c r="J36" s="66">
        <v>2.74</v>
      </c>
      <c r="K36" s="85">
        <v>2.11</v>
      </c>
      <c r="L36" s="20">
        <v>43.965000000000003</v>
      </c>
      <c r="M36" s="55">
        <v>5</v>
      </c>
      <c r="N36" s="27" t="s">
        <v>32</v>
      </c>
      <c r="O36" s="66">
        <v>1.37</v>
      </c>
      <c r="P36" s="91">
        <v>1.0550755939524801</v>
      </c>
      <c r="Q36" s="8" t="s">
        <v>77</v>
      </c>
      <c r="R36" s="116"/>
      <c r="S36" s="116"/>
    </row>
    <row r="37" spans="1:19" s="2" customFormat="1" ht="47.1" customHeight="1">
      <c r="A37" s="125"/>
      <c r="B37" s="9" t="s">
        <v>17</v>
      </c>
      <c r="C37" s="17" t="s">
        <v>18</v>
      </c>
      <c r="D37" s="18" t="s">
        <v>26</v>
      </c>
      <c r="E37" s="23" t="s">
        <v>43</v>
      </c>
      <c r="F37" s="26" t="s">
        <v>32</v>
      </c>
      <c r="G37" s="27" t="s">
        <v>32</v>
      </c>
      <c r="H37" s="59" t="s">
        <v>32</v>
      </c>
      <c r="I37" s="27" t="s">
        <v>32</v>
      </c>
      <c r="J37" s="27" t="s">
        <v>32</v>
      </c>
      <c r="K37" s="27" t="s">
        <v>32</v>
      </c>
      <c r="L37" s="27" t="s">
        <v>32</v>
      </c>
      <c r="M37" s="27" t="s">
        <v>32</v>
      </c>
      <c r="N37" s="27" t="s">
        <v>32</v>
      </c>
      <c r="O37" s="27" t="s">
        <v>32</v>
      </c>
      <c r="P37" s="27" t="s">
        <v>32</v>
      </c>
      <c r="Q37" s="8" t="s">
        <v>51</v>
      </c>
      <c r="R37" s="116"/>
      <c r="S37" s="116"/>
    </row>
    <row r="38" spans="1:19" s="2" customFormat="1" ht="33" customHeight="1">
      <c r="A38" s="126"/>
      <c r="B38" s="9" t="s">
        <v>8</v>
      </c>
      <c r="C38" s="17" t="s">
        <v>19</v>
      </c>
      <c r="D38" s="18" t="s">
        <v>27</v>
      </c>
      <c r="E38" s="19" t="s">
        <v>14</v>
      </c>
      <c r="F38" s="20">
        <v>320</v>
      </c>
      <c r="G38" s="27" t="s">
        <v>32</v>
      </c>
      <c r="H38" s="27" t="s">
        <v>32</v>
      </c>
      <c r="I38" s="27" t="s">
        <v>32</v>
      </c>
      <c r="J38" s="27" t="s">
        <v>32</v>
      </c>
      <c r="K38" s="27" t="s">
        <v>32</v>
      </c>
      <c r="L38" s="27" t="s">
        <v>32</v>
      </c>
      <c r="M38" s="27" t="s">
        <v>32</v>
      </c>
      <c r="N38" s="27" t="s">
        <v>32</v>
      </c>
      <c r="O38" s="27" t="s">
        <v>32</v>
      </c>
      <c r="P38" s="27" t="s">
        <v>32</v>
      </c>
      <c r="Q38" s="8" t="s">
        <v>63</v>
      </c>
      <c r="R38" s="116"/>
      <c r="S38" s="116"/>
    </row>
    <row r="39" spans="1:19" ht="15" customHeight="1">
      <c r="G39" s="11"/>
      <c r="I39" s="11"/>
      <c r="J39" s="53"/>
      <c r="K39" s="12"/>
      <c r="L39" s="11"/>
      <c r="M39" s="11"/>
      <c r="N39" s="11"/>
      <c r="O39" s="53"/>
      <c r="P39" s="12"/>
      <c r="R39" s="116"/>
      <c r="S39" s="116"/>
    </row>
    <row r="40" spans="1:19" ht="24.75" customHeight="1">
      <c r="F40" s="13" t="s">
        <v>42</v>
      </c>
      <c r="G40" s="14">
        <f>SUM(G6:G38)</f>
        <v>182615.68575728341</v>
      </c>
      <c r="H40" s="61"/>
      <c r="I40" s="14"/>
      <c r="J40" s="54">
        <f>SUM(J4:J38)</f>
        <v>4128.1542984769849</v>
      </c>
      <c r="K40" s="15">
        <f>SUM(K6:K38)</f>
        <v>4432.091322425712</v>
      </c>
      <c r="L40" s="14">
        <f>SUM(L6:L38)</f>
        <v>77030.667808219179</v>
      </c>
      <c r="M40" s="14"/>
      <c r="N40" s="14"/>
      <c r="O40" s="54">
        <f>SUM(O4:O38)</f>
        <v>2486.6438159051581</v>
      </c>
      <c r="P40" s="15">
        <f>SUM(P6:P38)</f>
        <v>1868.5731193673628</v>
      </c>
      <c r="R40" s="116"/>
      <c r="S40" s="116"/>
    </row>
    <row r="41" spans="1:19" ht="15" customHeight="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16"/>
      <c r="S41" s="116"/>
    </row>
    <row r="42" spans="1:19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16"/>
      <c r="S42" s="116"/>
    </row>
    <row r="44" spans="1:19">
      <c r="D44" s="49"/>
    </row>
  </sheetData>
  <mergeCells count="54">
    <mergeCell ref="P27:P28"/>
    <mergeCell ref="O27:O28"/>
    <mergeCell ref="N27:N28"/>
    <mergeCell ref="M27:M28"/>
    <mergeCell ref="H27:H28"/>
    <mergeCell ref="L27:L28"/>
    <mergeCell ref="K27:K28"/>
    <mergeCell ref="D27:D28"/>
    <mergeCell ref="E27:E28"/>
    <mergeCell ref="F27:F28"/>
    <mergeCell ref="G27:G28"/>
    <mergeCell ref="A34:A35"/>
    <mergeCell ref="C27:C28"/>
    <mergeCell ref="A32:A33"/>
    <mergeCell ref="C8:C9"/>
    <mergeCell ref="D8:D9"/>
    <mergeCell ref="B8:B9"/>
    <mergeCell ref="A16:A21"/>
    <mergeCell ref="B17:B20"/>
    <mergeCell ref="J27:J28"/>
    <mergeCell ref="I27:I28"/>
    <mergeCell ref="A23:A24"/>
    <mergeCell ref="E10:E13"/>
    <mergeCell ref="B23:B24"/>
    <mergeCell ref="A1:A3"/>
    <mergeCell ref="L8:L9"/>
    <mergeCell ref="P8:P9"/>
    <mergeCell ref="L2:P2"/>
    <mergeCell ref="J8:J9"/>
    <mergeCell ref="O8:O9"/>
    <mergeCell ref="H8:H9"/>
    <mergeCell ref="F8:F9"/>
    <mergeCell ref="G8:G9"/>
    <mergeCell ref="B1:B3"/>
    <mergeCell ref="F1:P1"/>
    <mergeCell ref="A5:A6"/>
    <mergeCell ref="M8:M9"/>
    <mergeCell ref="N8:N9"/>
    <mergeCell ref="K8:K9"/>
    <mergeCell ref="A41:Q42"/>
    <mergeCell ref="C1:C3"/>
    <mergeCell ref="D1:D3"/>
    <mergeCell ref="G2:K2"/>
    <mergeCell ref="I8:I9"/>
    <mergeCell ref="B5:B6"/>
    <mergeCell ref="F2:F3"/>
    <mergeCell ref="R1:S42"/>
    <mergeCell ref="B27:B36"/>
    <mergeCell ref="B11:B13"/>
    <mergeCell ref="A7:A13"/>
    <mergeCell ref="A36:A38"/>
    <mergeCell ref="A25:A31"/>
    <mergeCell ref="E1:E3"/>
    <mergeCell ref="Q1:Q3"/>
  </mergeCells>
  <phoneticPr fontId="0" type="noConversion"/>
  <hyperlinks>
    <hyperlink ref="E6" r:id="rId1"/>
    <hyperlink ref="E7" r:id="rId2"/>
    <hyperlink ref="E9" r:id="rId3"/>
    <hyperlink ref="E8" r:id="rId4"/>
    <hyperlink ref="E27" r:id="rId5"/>
    <hyperlink ref="Q27" r:id="rId6"/>
    <hyperlink ref="E10" r:id="rId7" display="Temple Tree Resort and Spa"/>
    <hyperlink ref="E29" r:id="rId8"/>
    <hyperlink ref="E38" r:id="rId9"/>
    <hyperlink ref="E37" r:id="rId10"/>
    <hyperlink ref="E4" r:id="rId11"/>
    <hyperlink ref="E36" r:id="rId12"/>
    <hyperlink ref="E32" r:id="rId13"/>
    <hyperlink ref="E35" r:id="rId14"/>
    <hyperlink ref="E33" r:id="rId15"/>
    <hyperlink ref="E19" r:id="rId16"/>
    <hyperlink ref="E18" r:id="rId17"/>
    <hyperlink ref="E10:E13" r:id="rId18" display="Hotel Temple Tree Resort and Spa"/>
    <hyperlink ref="E26" r:id="rId19"/>
  </hyperlinks>
  <pageMargins left="0.7" right="0.7" top="0.75" bottom="0.75" header="0.3" footer="0.3"/>
  <pageSetup paperSize="9" orientation="portrait" horizontalDpi="180" verticalDpi="180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"/>
  <sheetViews>
    <sheetView workbookViewId="0">
      <selection activeCell="O21" sqref="O21"/>
    </sheetView>
  </sheetViews>
  <sheetFormatPr defaultRowHeight="15"/>
  <cols>
    <col min="1" max="1" width="15.85546875" customWidth="1"/>
    <col min="2" max="2" width="13.140625" customWidth="1"/>
    <col min="3" max="24" width="12.7109375" customWidth="1"/>
  </cols>
  <sheetData>
    <row r="1" spans="1:24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>
      <c r="A2" s="76"/>
      <c r="B2" s="76"/>
      <c r="C2" s="165">
        <v>40907</v>
      </c>
      <c r="D2" s="166"/>
      <c r="E2" s="165" t="s">
        <v>69</v>
      </c>
      <c r="F2" s="166"/>
      <c r="G2" s="165">
        <v>40909</v>
      </c>
      <c r="H2" s="166"/>
      <c r="I2" s="165">
        <v>40910</v>
      </c>
      <c r="J2" s="166"/>
      <c r="K2" s="165">
        <v>40911</v>
      </c>
      <c r="L2" s="166"/>
      <c r="M2" s="165">
        <v>40912</v>
      </c>
      <c r="N2" s="166"/>
      <c r="O2" s="165">
        <v>40913</v>
      </c>
      <c r="P2" s="166"/>
      <c r="Q2" s="165">
        <v>40914</v>
      </c>
      <c r="R2" s="166"/>
      <c r="S2" s="165">
        <v>40915</v>
      </c>
      <c r="T2" s="166"/>
      <c r="U2" s="165">
        <v>40916</v>
      </c>
      <c r="V2" s="166"/>
      <c r="W2" s="163">
        <v>40917</v>
      </c>
      <c r="X2" s="164"/>
    </row>
    <row r="3" spans="1:24" ht="29.25" customHeight="1">
      <c r="A3" s="178" t="s">
        <v>66</v>
      </c>
      <c r="B3" s="170" t="s">
        <v>67</v>
      </c>
      <c r="C3" s="77" t="s">
        <v>70</v>
      </c>
      <c r="D3" s="77" t="s">
        <v>70</v>
      </c>
      <c r="E3" s="77" t="s">
        <v>70</v>
      </c>
      <c r="F3" s="77" t="s">
        <v>70</v>
      </c>
      <c r="G3" s="83">
        <v>0</v>
      </c>
      <c r="H3" s="82">
        <v>0</v>
      </c>
      <c r="I3" s="83">
        <v>0</v>
      </c>
      <c r="J3" s="82">
        <v>0</v>
      </c>
      <c r="K3" s="83">
        <v>0</v>
      </c>
      <c r="L3" s="82">
        <v>0</v>
      </c>
      <c r="M3" s="83">
        <v>0</v>
      </c>
      <c r="N3" s="82">
        <v>0</v>
      </c>
      <c r="O3" s="83">
        <v>0</v>
      </c>
      <c r="P3" s="82">
        <v>0</v>
      </c>
      <c r="Q3" s="83">
        <v>0</v>
      </c>
      <c r="R3" s="82">
        <v>0</v>
      </c>
      <c r="S3" s="77" t="s">
        <v>70</v>
      </c>
      <c r="T3" s="77" t="s">
        <v>70</v>
      </c>
      <c r="U3" s="77" t="s">
        <v>70</v>
      </c>
      <c r="V3" s="77" t="s">
        <v>70</v>
      </c>
      <c r="W3" s="77" t="s">
        <v>70</v>
      </c>
      <c r="X3" s="77" t="s">
        <v>70</v>
      </c>
    </row>
    <row r="4" spans="1:24" ht="29.25" customHeight="1">
      <c r="A4" s="179"/>
      <c r="B4" s="170"/>
      <c r="C4" s="77" t="s">
        <v>70</v>
      </c>
      <c r="D4" s="77" t="s">
        <v>70</v>
      </c>
      <c r="E4" s="77" t="s">
        <v>70</v>
      </c>
      <c r="F4" s="77" t="s">
        <v>70</v>
      </c>
      <c r="G4" s="83">
        <v>5800</v>
      </c>
      <c r="H4" s="82">
        <v>1643.0594900849801</v>
      </c>
      <c r="I4" s="83">
        <v>3828</v>
      </c>
      <c r="J4" s="82">
        <v>1072.2689075630201</v>
      </c>
      <c r="K4" s="83">
        <v>3380</v>
      </c>
      <c r="L4" s="82">
        <v>957.50708215297402</v>
      </c>
      <c r="M4" s="83">
        <v>4785</v>
      </c>
      <c r="N4" s="82">
        <v>1359.375</v>
      </c>
      <c r="O4" s="83">
        <v>4700</v>
      </c>
      <c r="P4" s="82">
        <v>1331.44475920679</v>
      </c>
      <c r="Q4" s="77" t="s">
        <v>70</v>
      </c>
      <c r="R4" s="77" t="s">
        <v>70</v>
      </c>
      <c r="S4" s="77" t="s">
        <v>70</v>
      </c>
      <c r="T4" s="77" t="s">
        <v>70</v>
      </c>
      <c r="U4" s="77" t="s">
        <v>70</v>
      </c>
      <c r="V4" s="77" t="s">
        <v>70</v>
      </c>
      <c r="W4" s="77" t="s">
        <v>70</v>
      </c>
      <c r="X4" s="77" t="s">
        <v>70</v>
      </c>
    </row>
    <row r="5" spans="1:24" ht="29.25" customHeight="1">
      <c r="A5" s="179"/>
      <c r="B5" s="170"/>
      <c r="C5" s="77" t="s">
        <v>70</v>
      </c>
      <c r="D5" s="82">
        <v>1210</v>
      </c>
      <c r="E5" s="83">
        <v>33654</v>
      </c>
      <c r="F5" s="81">
        <v>9670.9119749879301</v>
      </c>
      <c r="G5" s="83">
        <v>3600</v>
      </c>
      <c r="H5" s="82">
        <v>1008.40336134453</v>
      </c>
      <c r="I5" s="83">
        <v>10726</v>
      </c>
      <c r="J5" s="82">
        <v>3039.93</v>
      </c>
      <c r="K5" s="83">
        <v>3200</v>
      </c>
      <c r="L5" s="82">
        <v>910</v>
      </c>
      <c r="M5" s="83">
        <v>5400</v>
      </c>
      <c r="N5" s="82">
        <v>1563.4545396639701</v>
      </c>
      <c r="O5" s="83">
        <v>2447.5</v>
      </c>
      <c r="P5" s="82">
        <v>693.34277620396597</v>
      </c>
      <c r="Q5" s="77" t="s">
        <v>70</v>
      </c>
      <c r="R5" s="77" t="s">
        <v>70</v>
      </c>
      <c r="S5" s="77" t="s">
        <v>70</v>
      </c>
      <c r="T5" s="77" t="s">
        <v>70</v>
      </c>
      <c r="U5" s="77" t="s">
        <v>70</v>
      </c>
      <c r="V5" s="77" t="s">
        <v>70</v>
      </c>
      <c r="W5" s="77" t="s">
        <v>70</v>
      </c>
      <c r="X5" s="77" t="s">
        <v>70</v>
      </c>
    </row>
    <row r="6" spans="1:24" ht="14.25" customHeight="1">
      <c r="A6" s="179"/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9"/>
    </row>
    <row r="7" spans="1:24" ht="29.25" customHeight="1">
      <c r="A7" s="179"/>
      <c r="B7" s="180" t="s">
        <v>68</v>
      </c>
      <c r="C7" s="77" t="s">
        <v>70</v>
      </c>
      <c r="D7" s="77" t="s">
        <v>70</v>
      </c>
      <c r="E7" s="77" t="s">
        <v>70</v>
      </c>
      <c r="F7" s="77" t="s">
        <v>70</v>
      </c>
      <c r="G7" s="77" t="s">
        <v>70</v>
      </c>
      <c r="H7" s="77" t="s">
        <v>70</v>
      </c>
      <c r="I7" s="77" t="s">
        <v>70</v>
      </c>
      <c r="J7" s="77" t="s">
        <v>70</v>
      </c>
      <c r="K7" s="77" t="s">
        <v>70</v>
      </c>
      <c r="L7" s="77" t="s">
        <v>70</v>
      </c>
      <c r="M7" s="77" t="s">
        <v>70</v>
      </c>
      <c r="N7" s="77" t="s">
        <v>70</v>
      </c>
      <c r="O7" s="77" t="s">
        <v>70</v>
      </c>
      <c r="P7" s="77" t="s">
        <v>70</v>
      </c>
      <c r="Q7" s="77" t="s">
        <v>70</v>
      </c>
      <c r="R7" s="77" t="s">
        <v>70</v>
      </c>
      <c r="S7" s="78">
        <v>190</v>
      </c>
      <c r="T7" s="81">
        <v>1694.36</v>
      </c>
      <c r="U7" s="78">
        <v>190</v>
      </c>
      <c r="V7" s="82">
        <v>1691.59</v>
      </c>
      <c r="W7" s="78">
        <v>45</v>
      </c>
      <c r="X7" s="82">
        <v>396.28</v>
      </c>
    </row>
    <row r="8" spans="1:24" ht="29.25" customHeight="1">
      <c r="A8" s="179"/>
      <c r="B8" s="181"/>
      <c r="C8" s="77" t="s">
        <v>70</v>
      </c>
      <c r="D8" s="77" t="s">
        <v>70</v>
      </c>
      <c r="E8" s="77" t="s">
        <v>70</v>
      </c>
      <c r="F8" s="77" t="s">
        <v>70</v>
      </c>
      <c r="G8" s="77" t="s">
        <v>70</v>
      </c>
      <c r="H8" s="77" t="s">
        <v>70</v>
      </c>
      <c r="I8" s="77" t="s">
        <v>70</v>
      </c>
      <c r="J8" s="77" t="s">
        <v>70</v>
      </c>
      <c r="K8" s="77" t="s">
        <v>70</v>
      </c>
      <c r="L8" s="77" t="s">
        <v>70</v>
      </c>
      <c r="M8" s="77" t="s">
        <v>70</v>
      </c>
      <c r="N8" s="77" t="s">
        <v>70</v>
      </c>
      <c r="O8" s="77" t="s">
        <v>70</v>
      </c>
      <c r="P8" s="77" t="s">
        <v>70</v>
      </c>
      <c r="Q8" s="77" t="s">
        <v>70</v>
      </c>
      <c r="R8" s="77" t="s">
        <v>70</v>
      </c>
      <c r="S8" s="78">
        <v>222</v>
      </c>
      <c r="T8" s="81">
        <v>1979.39</v>
      </c>
      <c r="U8" s="78">
        <v>92</v>
      </c>
      <c r="V8" s="82">
        <v>819.14</v>
      </c>
      <c r="W8" s="78">
        <v>60</v>
      </c>
      <c r="X8" s="82">
        <v>534.32000000000005</v>
      </c>
    </row>
    <row r="9" spans="1:24" ht="30" customHeight="1">
      <c r="A9" s="179"/>
      <c r="B9" s="181"/>
      <c r="C9" s="77" t="s">
        <v>70</v>
      </c>
      <c r="D9" s="77" t="s">
        <v>70</v>
      </c>
      <c r="E9" s="77" t="s">
        <v>70</v>
      </c>
      <c r="F9" s="77" t="s">
        <v>70</v>
      </c>
      <c r="G9" s="77" t="s">
        <v>70</v>
      </c>
      <c r="H9" s="77" t="s">
        <v>70</v>
      </c>
      <c r="I9" s="77" t="s">
        <v>70</v>
      </c>
      <c r="J9" s="77" t="s">
        <v>70</v>
      </c>
      <c r="K9" s="77" t="s">
        <v>70</v>
      </c>
      <c r="L9" s="77" t="s">
        <v>70</v>
      </c>
      <c r="M9" s="77" t="s">
        <v>70</v>
      </c>
      <c r="N9" s="77" t="s">
        <v>70</v>
      </c>
      <c r="O9" s="77" t="s">
        <v>70</v>
      </c>
      <c r="P9" s="77" t="s">
        <v>70</v>
      </c>
      <c r="Q9" s="78">
        <v>155</v>
      </c>
      <c r="R9" s="82">
        <v>1391.22</v>
      </c>
      <c r="S9" s="78">
        <v>132</v>
      </c>
      <c r="T9" s="81">
        <v>1177.22</v>
      </c>
      <c r="U9" s="77" t="s">
        <v>70</v>
      </c>
      <c r="V9" s="77" t="s">
        <v>70</v>
      </c>
      <c r="W9" s="77" t="s">
        <v>70</v>
      </c>
      <c r="X9" s="77" t="s">
        <v>70</v>
      </c>
    </row>
    <row r="10" spans="1:24" ht="30" customHeight="1">
      <c r="A10" s="179"/>
      <c r="B10" s="181"/>
      <c r="C10" s="94"/>
      <c r="D10" s="87"/>
      <c r="E10" s="79"/>
      <c r="F10" s="87"/>
      <c r="G10" s="79"/>
      <c r="H10" s="87"/>
      <c r="I10" s="79"/>
      <c r="J10" s="87"/>
      <c r="K10" s="79"/>
      <c r="L10" s="87"/>
      <c r="M10" s="79"/>
      <c r="N10" s="87"/>
      <c r="O10" s="79"/>
      <c r="P10" s="87"/>
      <c r="Q10" s="95">
        <v>20</v>
      </c>
      <c r="R10" s="96">
        <v>181.59</v>
      </c>
      <c r="S10" s="80"/>
      <c r="T10" s="88"/>
      <c r="U10" s="80"/>
      <c r="V10" s="88"/>
      <c r="W10" s="80"/>
      <c r="X10" s="88"/>
    </row>
    <row r="11" spans="1:24" ht="18.75" customHeight="1">
      <c r="A11" s="173" t="s">
        <v>42</v>
      </c>
      <c r="B11" s="174"/>
      <c r="C11" s="106"/>
      <c r="D11" s="107">
        <f>SUM(D5,D4,D3)</f>
        <v>1210</v>
      </c>
      <c r="E11" s="83">
        <v>33654</v>
      </c>
      <c r="F11" s="107">
        <f t="shared" ref="F11:P11" si="0">SUM(F3:F5)</f>
        <v>9670.9119749879301</v>
      </c>
      <c r="G11" s="83">
        <f t="shared" si="0"/>
        <v>9400</v>
      </c>
      <c r="H11" s="107">
        <f t="shared" si="0"/>
        <v>2651.46285142951</v>
      </c>
      <c r="I11" s="83">
        <f t="shared" si="0"/>
        <v>14554</v>
      </c>
      <c r="J11" s="107">
        <f t="shared" si="0"/>
        <v>4112.1989075630199</v>
      </c>
      <c r="K11" s="83">
        <f t="shared" si="0"/>
        <v>6580</v>
      </c>
      <c r="L11" s="107">
        <f t="shared" si="0"/>
        <v>1867.5070821529739</v>
      </c>
      <c r="M11" s="83">
        <f t="shared" si="0"/>
        <v>10185</v>
      </c>
      <c r="N11" s="107">
        <f t="shared" si="0"/>
        <v>2922.8295396639701</v>
      </c>
      <c r="O11" s="83">
        <f t="shared" si="0"/>
        <v>7147.5</v>
      </c>
      <c r="P11" s="107">
        <f t="shared" si="0"/>
        <v>2024.7875354107559</v>
      </c>
      <c r="Q11" s="78">
        <f>SUM(Q9:Q10)</f>
        <v>175</v>
      </c>
      <c r="R11" s="107">
        <f>SUM(R9:R10)</f>
        <v>1572.81</v>
      </c>
      <c r="S11" s="78">
        <f>SUM(S7:S10)</f>
        <v>544</v>
      </c>
      <c r="T11" s="108">
        <f>SUM(T7:T10)</f>
        <v>4850.97</v>
      </c>
      <c r="U11" s="78">
        <f>SUM(U7:U9)</f>
        <v>282</v>
      </c>
      <c r="V11" s="108">
        <f>SUM(V7:V9)</f>
        <v>2510.73</v>
      </c>
      <c r="W11" s="78">
        <f>SUM(W7:W8)</f>
        <v>105</v>
      </c>
      <c r="X11" s="108">
        <f>SUM(X7:X10)</f>
        <v>930.6</v>
      </c>
    </row>
    <row r="12" spans="1:24" ht="27" customHeight="1">
      <c r="A12" s="171" t="s">
        <v>42</v>
      </c>
      <c r="B12" s="172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7"/>
      <c r="V12" s="83">
        <f>SUM(O11,M11,K11,I11,G11,E11)</f>
        <v>81520.5</v>
      </c>
      <c r="W12" s="78">
        <f>SUM(W11,U11,S11,Q11)</f>
        <v>1106</v>
      </c>
      <c r="X12" s="108">
        <f>SUM(X11,V11,T11,R11,P11,N11,L11,J11,H11,F11,D11)</f>
        <v>34324.807891208162</v>
      </c>
    </row>
    <row r="13" spans="1:24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</sheetData>
  <mergeCells count="18">
    <mergeCell ref="M2:N2"/>
    <mergeCell ref="O2:P2"/>
    <mergeCell ref="A12:B12"/>
    <mergeCell ref="A11:B11"/>
    <mergeCell ref="C12:U12"/>
    <mergeCell ref="A3:A10"/>
    <mergeCell ref="B7:B10"/>
    <mergeCell ref="K2:L2"/>
    <mergeCell ref="W2:X2"/>
    <mergeCell ref="C2:D2"/>
    <mergeCell ref="U2:V2"/>
    <mergeCell ref="B6:X6"/>
    <mergeCell ref="B3:B5"/>
    <mergeCell ref="Q2:R2"/>
    <mergeCell ref="S2:T2"/>
    <mergeCell ref="E2:F2"/>
    <mergeCell ref="G2:H2"/>
    <mergeCell ref="I2:J2"/>
  </mergeCells>
  <phoneticPr fontId="0" type="noConversion"/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Маршрутный лист</vt:lpstr>
      <vt:lpstr>Расходы на питание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Hrameshkin</cp:lastModifiedBy>
  <dcterms:created xsi:type="dcterms:W3CDTF">2006-09-28T05:33:49Z</dcterms:created>
  <dcterms:modified xsi:type="dcterms:W3CDTF">2012-03-17T17:27:07Z</dcterms:modified>
</cp:coreProperties>
</file>